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argenta\Downloads\"/>
    </mc:Choice>
  </mc:AlternateContent>
  <bookViews>
    <workbookView xWindow="0" yWindow="0" windowWidth="23040" windowHeight="8676" tabRatio="701"/>
  </bookViews>
  <sheets>
    <sheet name="Assegnazione" sheetId="12" r:id="rId1"/>
    <sheet name="T.D. - NO IRAP " sheetId="15" r:id="rId2"/>
    <sheet name="T.D. - SI IRAP " sheetId="19" r:id="rId3"/>
    <sheet name="Assegni di Ricerca" sheetId="21" r:id="rId4"/>
    <sheet name="Istruzioni" sheetId="22" r:id="rId5"/>
  </sheets>
  <definedNames>
    <definedName name="_xlnm.Print_Area" localSheetId="1">'T.D. - NO IRAP '!$B$3:$G$13</definedName>
    <definedName name="_xlnm.Print_Area" localSheetId="2">'T.D. - SI IRAP '!$B$3:$G$13</definedName>
  </definedNames>
  <calcPr calcId="162913" iterate="1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2" l="1"/>
  <c r="H27" i="12"/>
  <c r="F27" i="12"/>
  <c r="G27" i="12"/>
  <c r="I27" i="12"/>
  <c r="C27" i="12"/>
  <c r="J26" i="12"/>
  <c r="J23" i="12"/>
  <c r="B22" i="21"/>
  <c r="L11" i="21"/>
  <c r="K11" i="21"/>
  <c r="L10" i="21"/>
  <c r="K10" i="21"/>
  <c r="M9" i="21"/>
  <c r="H8" i="21"/>
  <c r="M8" i="21"/>
  <c r="H7" i="21"/>
  <c r="M7" i="21"/>
  <c r="M11" i="21"/>
  <c r="M10" i="21"/>
  <c r="I12" i="15"/>
  <c r="H12" i="15"/>
  <c r="G12" i="15"/>
  <c r="I11" i="15"/>
  <c r="H11" i="15"/>
  <c r="G11" i="15"/>
  <c r="I10" i="15"/>
  <c r="H10" i="15"/>
  <c r="G10" i="15"/>
  <c r="I9" i="15"/>
  <c r="H9" i="15"/>
  <c r="G9" i="15"/>
  <c r="I8" i="15"/>
  <c r="H8" i="15"/>
  <c r="G8" i="15"/>
  <c r="I7" i="15"/>
  <c r="H7" i="15"/>
  <c r="G7" i="15"/>
  <c r="I12" i="19"/>
  <c r="H12" i="19"/>
  <c r="G12" i="19"/>
  <c r="I11" i="19"/>
  <c r="H11" i="19"/>
  <c r="G11" i="19"/>
  <c r="I10" i="19"/>
  <c r="H10" i="19"/>
  <c r="J10" i="19"/>
  <c r="G10" i="19"/>
  <c r="I9" i="19"/>
  <c r="H9" i="19"/>
  <c r="G9" i="19"/>
  <c r="I8" i="19"/>
  <c r="H8" i="19"/>
  <c r="G8" i="19"/>
  <c r="I7" i="19"/>
  <c r="H7" i="19"/>
  <c r="G7" i="19"/>
  <c r="M12" i="21"/>
  <c r="J11" i="15"/>
  <c r="J9" i="15"/>
  <c r="J7" i="15"/>
  <c r="J10" i="15"/>
  <c r="J8" i="15"/>
  <c r="J12" i="15"/>
  <c r="J9" i="19"/>
  <c r="J7" i="19"/>
  <c r="J11" i="19"/>
  <c r="J8" i="19"/>
  <c r="J12" i="19"/>
  <c r="D22" i="12"/>
  <c r="D27" i="12"/>
  <c r="C22" i="19"/>
  <c r="J24" i="12"/>
  <c r="E12" i="12"/>
  <c r="J25" i="12"/>
  <c r="N12" i="15"/>
  <c r="C22" i="15"/>
  <c r="N11" i="15"/>
  <c r="M11" i="15"/>
  <c r="N10" i="15"/>
  <c r="N9" i="15"/>
  <c r="M9" i="15"/>
  <c r="N8" i="15"/>
  <c r="M8" i="15"/>
  <c r="N7" i="15"/>
  <c r="M7" i="15"/>
  <c r="C16" i="12"/>
  <c r="O9" i="15"/>
  <c r="O11" i="15"/>
  <c r="M12" i="15"/>
  <c r="O12" i="15"/>
  <c r="N13" i="15"/>
  <c r="N14" i="15"/>
  <c r="N15" i="15"/>
  <c r="C14" i="12"/>
  <c r="M9" i="19"/>
  <c r="M10" i="19"/>
  <c r="M12" i="19"/>
  <c r="M7" i="19"/>
  <c r="M8" i="19"/>
  <c r="O8" i="15"/>
  <c r="O7" i="15"/>
  <c r="M11" i="19"/>
  <c r="M10" i="15"/>
  <c r="O10" i="15"/>
  <c r="M13" i="19"/>
  <c r="M14" i="19"/>
  <c r="O13" i="15"/>
  <c r="M13" i="15"/>
  <c r="O14" i="15"/>
  <c r="O15" i="15"/>
  <c r="M14" i="15"/>
  <c r="M15" i="15"/>
  <c r="M15" i="19"/>
  <c r="B7" i="12"/>
  <c r="E17" i="12"/>
  <c r="H16" i="12"/>
  <c r="E15" i="12"/>
  <c r="E22" i="12"/>
  <c r="G7" i="12"/>
  <c r="J22" i="12"/>
  <c r="E27" i="12"/>
  <c r="J27" i="12"/>
  <c r="H12" i="12"/>
  <c r="I7" i="12"/>
  <c r="H11" i="12"/>
  <c r="E16" i="12"/>
  <c r="H14" i="12"/>
  <c r="H17" i="12"/>
</calcChain>
</file>

<file path=xl/sharedStrings.xml><?xml version="1.0" encoding="utf-8"?>
<sst xmlns="http://schemas.openxmlformats.org/spreadsheetml/2006/main" count="179" uniqueCount="128">
  <si>
    <t>STRUTTURE INFN</t>
  </si>
  <si>
    <t>TOTALE</t>
  </si>
  <si>
    <t>U1030202001</t>
  </si>
  <si>
    <t xml:space="preserve">PI/Coordinatore:   </t>
  </si>
  <si>
    <t>Financial  Officer:</t>
  </si>
  <si>
    <t>Ente Finanziatore</t>
  </si>
  <si>
    <t>Note</t>
  </si>
  <si>
    <t>distribuito come segue:</t>
  </si>
  <si>
    <t>Rimborso per viaggio</t>
  </si>
  <si>
    <t>Totale Overhead</t>
  </si>
  <si>
    <t>Istruzioni</t>
  </si>
  <si>
    <t>I capitoli indicati sono inseriti a titolo esemplificativo e vanno modificati  a seconda delle esigenze di progetto</t>
  </si>
  <si>
    <t>Capitoli</t>
  </si>
  <si>
    <t>Overhead</t>
  </si>
  <si>
    <t>Devono essere assegnati 2/3 INFN e 1/3 struttura</t>
  </si>
  <si>
    <t>Data inizio</t>
  </si>
  <si>
    <t>Documentazione</t>
  </si>
  <si>
    <t>Compilazione</t>
  </si>
  <si>
    <t>Dati Progetto</t>
  </si>
  <si>
    <t>Totale Contributo</t>
  </si>
  <si>
    <t>Totale</t>
  </si>
  <si>
    <t>Da assegnare alla Struttura di afferenza del coordinatore</t>
  </si>
  <si>
    <t>Da assegnare all'INFN capitolo OH</t>
  </si>
  <si>
    <t>Da trasferire all'INFN per IRAP personale TD</t>
  </si>
  <si>
    <t>Assegnazione</t>
  </si>
  <si>
    <t>Coordinatore INFN</t>
  </si>
  <si>
    <t>Tabella costi del personale a Tempo Determinato</t>
  </si>
  <si>
    <t>Calcolo costi TD</t>
  </si>
  <si>
    <t>Profilo</t>
  </si>
  <si>
    <t>Livello</t>
  </si>
  <si>
    <t>Fascia stip.</t>
  </si>
  <si>
    <t>Costo annuo (rendic. UE)</t>
  </si>
  <si>
    <t>IRAP</t>
  </si>
  <si>
    <t>Costo annuo</t>
  </si>
  <si>
    <t>Costo mensile (rendic. UE)</t>
  </si>
  <si>
    <t>IRAP mensile</t>
  </si>
  <si>
    <t>Costo mensile</t>
  </si>
  <si>
    <t>mesi</t>
  </si>
  <si>
    <t>costo rendicontabile UE</t>
  </si>
  <si>
    <t>totale</t>
  </si>
  <si>
    <t>Ricercatore</t>
  </si>
  <si>
    <t>III</t>
  </si>
  <si>
    <t>I</t>
  </si>
  <si>
    <t>Tecnologo</t>
  </si>
  <si>
    <t>Funzionario di Amministrazione</t>
  </si>
  <si>
    <t>V</t>
  </si>
  <si>
    <t>Collaboratore Tecnico E.R.</t>
  </si>
  <si>
    <t>VI</t>
  </si>
  <si>
    <t>Collaboratore di Amministrazione</t>
  </si>
  <si>
    <t>VII</t>
  </si>
  <si>
    <t xml:space="preserve">Totale </t>
  </si>
  <si>
    <t>Calcolo costi Assegni</t>
  </si>
  <si>
    <t xml:space="preserve">Costo annuo </t>
  </si>
  <si>
    <t xml:space="preserve">Assegno di ricerca </t>
  </si>
  <si>
    <t>Junior</t>
  </si>
  <si>
    <t>Senior</t>
  </si>
  <si>
    <t>Inserire nei campi azzurri il totale mesi dei contratti da assegnare</t>
  </si>
  <si>
    <t xml:space="preserve">Es. 3 anni per 2 persone </t>
  </si>
  <si>
    <t xml:space="preserve">CUP </t>
  </si>
  <si>
    <t xml:space="preserve">Costo mensile </t>
  </si>
  <si>
    <t>Operatore di Amministrazione</t>
  </si>
  <si>
    <t>VIII</t>
  </si>
  <si>
    <t>U1030202002</t>
  </si>
  <si>
    <t>Indennità di missione e di trasferta (Spese Ospiti)</t>
  </si>
  <si>
    <t>U1010101009</t>
  </si>
  <si>
    <t>Assegni di ricerca</t>
  </si>
  <si>
    <t>Totale assegni</t>
  </si>
  <si>
    <t>Totale TD</t>
  </si>
  <si>
    <t xml:space="preserve">    CSN 7 (Calcolo e Reti)</t>
  </si>
  <si>
    <t>Capitolo Audit I livello</t>
  </si>
  <si>
    <t xml:space="preserve">Per pagare le certificazioni di I livello assegnare alla sez. RAG cap. U1030211999 Altre prestazioni professionali sez. l'importo previsto </t>
  </si>
  <si>
    <t>RAG**</t>
  </si>
  <si>
    <t>Costi indiretti (overhead)</t>
  </si>
  <si>
    <t>Assegni Rendicontabili</t>
  </si>
  <si>
    <t xml:space="preserve">Grant  Agreement </t>
  </si>
  <si>
    <t>Acronimo Progetto</t>
  </si>
  <si>
    <t>Call</t>
  </si>
  <si>
    <t>Data Fine</t>
  </si>
  <si>
    <t>TOTALE ASSEGNAZIONE</t>
  </si>
  <si>
    <t>Assegnare centralmente alla Struttura RAG i fondi per personale a TD/Assegni di ricerca.</t>
  </si>
  <si>
    <t>Importo complessivo</t>
  </si>
  <si>
    <t>Tempo determinato con IRAP non rendicontabile</t>
  </si>
  <si>
    <t>Tempo determinato con IRAP rendicontabile</t>
  </si>
  <si>
    <t>Assegni di Ricerca</t>
  </si>
  <si>
    <t>Uitlizzare il foglio Assegni di ricerca per calcolare il costo complessivo del personale e imputarlo al progetto - Nel caso in cui sia presente un budget complessivo per gli assegni non riconducibile a mensilità inserire tale importo nella riga "importo complessivo"</t>
  </si>
  <si>
    <t>OH INFN + OH Struttura + IRAP</t>
  </si>
  <si>
    <t>OH Progetto</t>
  </si>
  <si>
    <t>TOTALE PROGETTO</t>
  </si>
  <si>
    <t>SI/NO</t>
  </si>
  <si>
    <t>IRAP RENDICONTABILE</t>
  </si>
  <si>
    <t>Cofinanziamento</t>
  </si>
  <si>
    <t>Dettaglio finanziamento</t>
  </si>
  <si>
    <t>Indicare "NO" se Irap non rendicontabile. Utilizzare i fogli di calcolo costo del personale per determinare l'importo T.D. - NO IRAP</t>
  </si>
  <si>
    <t>Indicare "SI" se Irap rendicontabile. Utilizzare i fogli di calcolo costo del personale per determinare l'importo T.D. - SI IRAP</t>
  </si>
  <si>
    <t>Compilare i campi in bianco descrittivi del progetto e del finanziamento</t>
  </si>
  <si>
    <t>Totale sigla</t>
  </si>
  <si>
    <t>TS</t>
  </si>
  <si>
    <t>PI</t>
  </si>
  <si>
    <t>PD*</t>
  </si>
  <si>
    <t>Y</t>
  </si>
  <si>
    <t>CSN1</t>
  </si>
  <si>
    <t>CSN2</t>
  </si>
  <si>
    <t>CSN3</t>
  </si>
  <si>
    <t>CSN4</t>
  </si>
  <si>
    <t>CSN5</t>
  </si>
  <si>
    <t>CCR</t>
  </si>
  <si>
    <t>Organizzazione Manifestazioni e Convegni</t>
  </si>
  <si>
    <t>U1030202005</t>
  </si>
  <si>
    <t>TO</t>
  </si>
  <si>
    <t>*</t>
  </si>
  <si>
    <t>e-mail</t>
  </si>
  <si>
    <t>nome cognome</t>
  </si>
  <si>
    <t>Altri costi</t>
  </si>
  <si>
    <t>Assegni</t>
  </si>
  <si>
    <t xml:space="preserve">Personale T.D </t>
  </si>
  <si>
    <t xml:space="preserve">Totale ACRONIMO  GA XXXXXX   Assegnazione Sigla </t>
  </si>
  <si>
    <t xml:space="preserve">Commissione Scientifica </t>
  </si>
  <si>
    <t>U1010101006</t>
  </si>
  <si>
    <t xml:space="preserve">Personale a Tempo Determinato </t>
  </si>
  <si>
    <t>Strumenti Tecnico-Specialistici non sanitari</t>
  </si>
  <si>
    <t>U1030102008</t>
  </si>
  <si>
    <t>Altre prestazioni professionali</t>
  </si>
  <si>
    <t>U1030211999</t>
  </si>
  <si>
    <r>
      <t xml:space="preserve">Assegnato al Progetto </t>
    </r>
    <r>
      <rPr>
        <sz val="16"/>
        <rFont val="Calibri"/>
        <family val="2"/>
        <scheme val="minor"/>
      </rPr>
      <t>(autorizzato dall' INFN)</t>
    </r>
  </si>
  <si>
    <t>DIFFERENZA DA ASSEGNARE</t>
  </si>
  <si>
    <t>Inviare con la tabella il contratto firmato corredato della richiesta di assegnazione firmata dal Direttore</t>
  </si>
  <si>
    <t>La seconda alternativa 1/3 INFN 1/3 Struttura e 1/3 progetto deve essere autorizzata dalla Giunta e notificata nella lettera di richiesta di assegnazione a firma del Direttore</t>
  </si>
  <si>
    <t xml:space="preserve">La prima  alternativa  2/3 INFN e 1/3 progetto deve essere autorizzata dal Direttore della Struttura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</si>
</sst>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&quot;€&quot;\ #,##0.00"/>
  </numFmts>
  <fonts count="4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0"/>
      <name val="Verdana"/>
      <family val="2"/>
    </font>
    <font>
      <i/>
      <sz val="12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u/>
      <sz val="16"/>
      <color theme="10"/>
      <name val="Arial"/>
      <family val="2"/>
    </font>
    <font>
      <b/>
      <sz val="16"/>
      <color theme="0" tint="-0.49998474074526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theme="6" tint="-0.249977111117893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sz val="16"/>
      <color indexed="8"/>
      <name val="Calibri"/>
      <family val="2"/>
      <scheme val="minor"/>
    </font>
    <font>
      <i/>
      <sz val="16"/>
      <color indexed="8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 tint="0.249977111117893"/>
      <name val="Calibri"/>
      <family val="2"/>
      <scheme val="minor"/>
    </font>
    <font>
      <b/>
      <sz val="11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sz val="1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theme="3" tint="-0.24994659260841701"/>
      </left>
      <right/>
      <top style="medium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theme="3" tint="-0.24994659260841701"/>
      </top>
      <bottom style="thin">
        <color theme="3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auto="1"/>
      </bottom>
      <diagonal/>
    </border>
    <border>
      <left style="thin">
        <color indexed="22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3" tint="-0.24994659260841701"/>
      </left>
      <right/>
      <top style="thin">
        <color theme="3" tint="-0.24994659260841701"/>
      </top>
      <bottom style="medium">
        <color theme="3" tint="-0.24994659260841701"/>
      </bottom>
      <diagonal/>
    </border>
    <border>
      <left/>
      <right/>
      <top style="thin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3" borderId="0" applyNumberFormat="0" applyBorder="0" applyAlignment="0" applyProtection="0"/>
    <xf numFmtId="0" fontId="5" fillId="13" borderId="1" applyNumberFormat="0" applyAlignment="0" applyProtection="0"/>
    <xf numFmtId="0" fontId="6" fillId="23" borderId="3" applyNumberFormat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2" applyNumberFormat="0" applyFill="0" applyAlignment="0" applyProtection="0"/>
    <xf numFmtId="0" fontId="14" fillId="14" borderId="0" applyNumberFormat="0" applyBorder="0" applyAlignment="0" applyProtection="0"/>
    <xf numFmtId="0" fontId="2" fillId="0" borderId="0"/>
    <xf numFmtId="0" fontId="2" fillId="8" borderId="7" applyNumberFormat="0" applyFont="0" applyAlignment="0" applyProtection="0"/>
    <xf numFmtId="0" fontId="15" fillId="1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64">
    <xf numFmtId="0" fontId="0" fillId="0" borderId="0" xfId="0"/>
    <xf numFmtId="0" fontId="23" fillId="0" borderId="0" xfId="38" applyFont="1"/>
    <xf numFmtId="0" fontId="24" fillId="0" borderId="0" xfId="0" applyFont="1"/>
    <xf numFmtId="0" fontId="24" fillId="0" borderId="0" xfId="0" applyFont="1" applyFill="1"/>
    <xf numFmtId="0" fontId="24" fillId="0" borderId="0" xfId="0" applyNumberFormat="1" applyFont="1"/>
    <xf numFmtId="0" fontId="25" fillId="0" borderId="0" xfId="85"/>
    <xf numFmtId="4" fontId="25" fillId="0" borderId="0" xfId="85" applyNumberFormat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24" fillId="0" borderId="0" xfId="0" applyFont="1" applyAlignment="1">
      <alignment vertical="center"/>
    </xf>
    <xf numFmtId="0" fontId="23" fillId="0" borderId="0" xfId="38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85" applyAlignment="1">
      <alignment vertical="center"/>
    </xf>
    <xf numFmtId="4" fontId="25" fillId="0" borderId="0" xfId="85" applyNumberFormat="1" applyAlignment="1">
      <alignment horizontal="center" vertical="center"/>
    </xf>
    <xf numFmtId="0" fontId="23" fillId="0" borderId="0" xfId="38" applyFont="1" applyAlignment="1">
      <alignment horizontal="center" vertical="center"/>
    </xf>
    <xf numFmtId="0" fontId="28" fillId="0" borderId="0" xfId="38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vertical="center"/>
    </xf>
    <xf numFmtId="0" fontId="1" fillId="0" borderId="0" xfId="0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0" fontId="30" fillId="26" borderId="81" xfId="38" applyFont="1" applyFill="1" applyBorder="1" applyAlignment="1">
      <alignment horizontal="left" vertical="center" wrapText="1"/>
    </xf>
    <xf numFmtId="0" fontId="31" fillId="0" borderId="78" xfId="0" applyFont="1" applyBorder="1" applyAlignment="1">
      <alignment horizontal="center" vertical="center"/>
    </xf>
    <xf numFmtId="0" fontId="32" fillId="26" borderId="78" xfId="38" applyFont="1" applyFill="1" applyBorder="1" applyAlignment="1">
      <alignment horizontal="left" vertical="center" wrapText="1"/>
    </xf>
    <xf numFmtId="0" fontId="32" fillId="0" borderId="78" xfId="38" applyFont="1" applyBorder="1" applyAlignment="1">
      <alignment horizontal="center" vertical="center" wrapText="1"/>
    </xf>
    <xf numFmtId="0" fontId="30" fillId="26" borderId="78" xfId="38" applyFont="1" applyFill="1" applyBorder="1" applyAlignment="1">
      <alignment horizontal="left" vertical="center" wrapText="1"/>
    </xf>
    <xf numFmtId="0" fontId="33" fillId="0" borderId="78" xfId="8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2" fillId="0" borderId="78" xfId="38" applyFont="1" applyBorder="1" applyAlignment="1">
      <alignment horizontal="center" wrapText="1"/>
    </xf>
    <xf numFmtId="14" fontId="32" fillId="0" borderId="78" xfId="38" applyNumberFormat="1" applyFont="1" applyBorder="1" applyAlignment="1">
      <alignment horizontal="center" wrapText="1"/>
    </xf>
    <xf numFmtId="0" fontId="30" fillId="26" borderId="81" xfId="38" applyFont="1" applyFill="1" applyBorder="1" applyAlignment="1">
      <alignment horizontal="center" vertical="center" wrapText="1"/>
    </xf>
    <xf numFmtId="0" fontId="30" fillId="26" borderId="69" xfId="38" applyFont="1" applyFill="1" applyBorder="1" applyAlignment="1">
      <alignment horizontal="center" vertical="center" wrapText="1"/>
    </xf>
    <xf numFmtId="0" fontId="30" fillId="25" borderId="78" xfId="38" applyFont="1" applyFill="1" applyBorder="1" applyAlignment="1">
      <alignment horizontal="center" vertical="center" wrapText="1"/>
    </xf>
    <xf numFmtId="0" fontId="30" fillId="26" borderId="78" xfId="38" applyFont="1" applyFill="1" applyBorder="1" applyAlignment="1">
      <alignment horizontal="center" vertical="center" wrapText="1"/>
    </xf>
    <xf numFmtId="4" fontId="34" fillId="30" borderId="71" xfId="38" applyNumberFormat="1" applyFont="1" applyFill="1" applyBorder="1" applyAlignment="1">
      <alignment horizontal="center" vertical="center" wrapText="1"/>
    </xf>
    <xf numFmtId="4" fontId="35" fillId="0" borderId="75" xfId="38" applyNumberFormat="1" applyFont="1" applyBorder="1" applyAlignment="1">
      <alignment horizontal="center" vertical="center" wrapText="1"/>
    </xf>
    <xf numFmtId="4" fontId="36" fillId="0" borderId="71" xfId="38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0" fillId="25" borderId="10" xfId="38" applyFont="1" applyFill="1" applyBorder="1" applyAlignment="1">
      <alignment horizontal="center" vertical="center" wrapText="1"/>
    </xf>
    <xf numFmtId="0" fontId="30" fillId="27" borderId="10" xfId="38" applyFont="1" applyFill="1" applyBorder="1" applyAlignment="1">
      <alignment horizontal="center" vertical="center" wrapText="1"/>
    </xf>
    <xf numFmtId="0" fontId="31" fillId="0" borderId="0" xfId="0" applyFont="1"/>
    <xf numFmtId="0" fontId="30" fillId="27" borderId="0" xfId="38" applyFont="1" applyFill="1" applyBorder="1" applyAlignment="1">
      <alignment horizontal="center" vertical="center" wrapText="1"/>
    </xf>
    <xf numFmtId="4" fontId="31" fillId="0" borderId="0" xfId="0" applyNumberFormat="1" applyFont="1"/>
    <xf numFmtId="0" fontId="30" fillId="30" borderId="54" xfId="38" applyFont="1" applyFill="1" applyBorder="1" applyAlignment="1">
      <alignment vertical="center" wrapText="1"/>
    </xf>
    <xf numFmtId="164" fontId="37" fillId="25" borderId="62" xfId="0" applyNumberFormat="1" applyFont="1" applyFill="1" applyBorder="1" applyAlignment="1" applyProtection="1">
      <alignment horizontal="right" vertical="center" wrapText="1"/>
    </xf>
    <xf numFmtId="0" fontId="39" fillId="25" borderId="62" xfId="38" applyFont="1" applyFill="1" applyBorder="1" applyAlignment="1">
      <alignment horizontal="right" vertical="center" wrapText="1"/>
    </xf>
    <xf numFmtId="0" fontId="30" fillId="25" borderId="58" xfId="38" applyFont="1" applyFill="1" applyBorder="1" applyAlignment="1">
      <alignment horizontal="left" vertical="center" wrapText="1"/>
    </xf>
    <xf numFmtId="0" fontId="30" fillId="30" borderId="58" xfId="38" applyFont="1" applyFill="1" applyBorder="1" applyAlignment="1">
      <alignment vertical="center" wrapText="1"/>
    </xf>
    <xf numFmtId="164" fontId="30" fillId="25" borderId="55" xfId="38" applyNumberFormat="1" applyFont="1" applyFill="1" applyBorder="1" applyAlignment="1">
      <alignment horizontal="left" vertical="center" wrapText="1"/>
    </xf>
    <xf numFmtId="164" fontId="37" fillId="25" borderId="52" xfId="0" applyNumberFormat="1" applyFont="1" applyFill="1" applyBorder="1" applyAlignment="1" applyProtection="1">
      <alignment horizontal="right" vertical="center" wrapText="1"/>
    </xf>
    <xf numFmtId="0" fontId="30" fillId="30" borderId="55" xfId="38" applyFont="1" applyFill="1" applyBorder="1" applyAlignment="1">
      <alignment vertical="center"/>
    </xf>
    <xf numFmtId="0" fontId="35" fillId="24" borderId="51" xfId="38" applyFont="1" applyFill="1" applyBorder="1" applyAlignment="1">
      <alignment horizontal="center" vertical="center" wrapText="1"/>
    </xf>
    <xf numFmtId="0" fontId="35" fillId="24" borderId="51" xfId="38" applyFont="1" applyFill="1" applyBorder="1" applyAlignment="1">
      <alignment horizontal="center" vertical="center"/>
    </xf>
    <xf numFmtId="0" fontId="35" fillId="24" borderId="78" xfId="38" applyFont="1" applyFill="1" applyBorder="1" applyAlignment="1">
      <alignment horizontal="center" vertical="center"/>
    </xf>
    <xf numFmtId="0" fontId="35" fillId="24" borderId="78" xfId="38" applyFont="1" applyFill="1" applyBorder="1" applyAlignment="1">
      <alignment horizontal="center" vertical="center" wrapText="1"/>
    </xf>
    <xf numFmtId="4" fontId="40" fillId="24" borderId="51" xfId="38" applyNumberFormat="1" applyFont="1" applyFill="1" applyBorder="1" applyAlignment="1">
      <alignment horizontal="center" vertical="center" wrapText="1"/>
    </xf>
    <xf numFmtId="4" fontId="40" fillId="24" borderId="78" xfId="38" applyNumberFormat="1" applyFont="1" applyFill="1" applyBorder="1" applyAlignment="1">
      <alignment horizontal="center" vertical="center" wrapText="1"/>
    </xf>
    <xf numFmtId="0" fontId="34" fillId="0" borderId="58" xfId="38" applyFont="1" applyBorder="1" applyAlignment="1">
      <alignment horizontal="center" vertical="center"/>
    </xf>
    <xf numFmtId="4" fontId="34" fillId="0" borderId="51" xfId="38" applyNumberFormat="1" applyFont="1" applyBorder="1" applyAlignment="1">
      <alignment horizontal="center" vertical="center"/>
    </xf>
    <xf numFmtId="4" fontId="37" fillId="0" borderId="51" xfId="38" applyNumberFormat="1" applyFont="1" applyBorder="1" applyAlignment="1">
      <alignment horizontal="center" vertical="center"/>
    </xf>
    <xf numFmtId="4" fontId="34" fillId="26" borderId="62" xfId="38" applyNumberFormat="1" applyFont="1" applyFill="1" applyBorder="1" applyAlignment="1">
      <alignment horizontal="center" vertical="center"/>
    </xf>
    <xf numFmtId="0" fontId="34" fillId="26" borderId="58" xfId="38" applyFont="1" applyFill="1" applyBorder="1" applyAlignment="1">
      <alignment horizontal="center" vertical="center"/>
    </xf>
    <xf numFmtId="4" fontId="34" fillId="26" borderId="51" xfId="38" applyNumberFormat="1" applyFont="1" applyFill="1" applyBorder="1" applyAlignment="1">
      <alignment horizontal="center" vertical="center"/>
    </xf>
    <xf numFmtId="0" fontId="35" fillId="24" borderId="55" xfId="38" applyFont="1" applyFill="1" applyBorder="1" applyAlignment="1">
      <alignment horizontal="center" vertical="center"/>
    </xf>
    <xf numFmtId="0" fontId="38" fillId="0" borderId="59" xfId="38" applyFont="1" applyBorder="1" applyAlignment="1">
      <alignment vertical="center" wrapText="1"/>
    </xf>
    <xf numFmtId="0" fontId="38" fillId="0" borderId="64" xfId="38" applyFont="1" applyBorder="1" applyAlignment="1">
      <alignment vertical="center" wrapText="1"/>
    </xf>
    <xf numFmtId="0" fontId="38" fillId="0" borderId="65" xfId="38" applyFont="1" applyBorder="1" applyAlignment="1">
      <alignment vertical="center" wrapText="1"/>
    </xf>
    <xf numFmtId="0" fontId="43" fillId="0" borderId="0" xfId="85" applyFont="1"/>
    <xf numFmtId="0" fontId="43" fillId="0" borderId="28" xfId="85" applyFont="1" applyBorder="1"/>
    <xf numFmtId="0" fontId="43" fillId="0" borderId="29" xfId="85" applyFont="1" applyBorder="1"/>
    <xf numFmtId="0" fontId="43" fillId="0" borderId="30" xfId="85" applyFont="1" applyBorder="1"/>
    <xf numFmtId="0" fontId="43" fillId="0" borderId="31" xfId="85" applyFont="1" applyBorder="1"/>
    <xf numFmtId="0" fontId="43" fillId="0" borderId="0" xfId="85" applyFont="1" applyBorder="1"/>
    <xf numFmtId="0" fontId="43" fillId="0" borderId="32" xfId="85" applyFont="1" applyBorder="1"/>
    <xf numFmtId="0" fontId="43" fillId="0" borderId="82" xfId="85" applyFont="1" applyBorder="1" applyAlignment="1">
      <alignment horizontal="center" vertical="center"/>
    </xf>
    <xf numFmtId="0" fontId="43" fillId="0" borderId="83" xfId="85" applyFont="1" applyBorder="1" applyAlignment="1">
      <alignment horizontal="center" vertical="center"/>
    </xf>
    <xf numFmtId="0" fontId="43" fillId="0" borderId="83" xfId="85" applyFont="1" applyBorder="1" applyAlignment="1">
      <alignment horizontal="center" vertical="justify"/>
    </xf>
    <xf numFmtId="0" fontId="43" fillId="0" borderId="83" xfId="85" applyFont="1" applyFill="1" applyBorder="1" applyAlignment="1">
      <alignment horizontal="center" vertical="center"/>
    </xf>
    <xf numFmtId="0" fontId="43" fillId="0" borderId="84" xfId="85" applyFont="1" applyFill="1" applyBorder="1" applyAlignment="1">
      <alignment horizontal="center" vertical="center"/>
    </xf>
    <xf numFmtId="0" fontId="43" fillId="24" borderId="82" xfId="85" applyFont="1" applyFill="1" applyBorder="1" applyAlignment="1">
      <alignment horizontal="center" vertical="center"/>
    </xf>
    <xf numFmtId="0" fontId="43" fillId="24" borderId="83" xfId="85" applyFont="1" applyFill="1" applyBorder="1" applyAlignment="1">
      <alignment horizontal="center" vertical="justify"/>
    </xf>
    <xf numFmtId="0" fontId="43" fillId="24" borderId="83" xfId="85" applyFont="1" applyFill="1" applyBorder="1" applyAlignment="1">
      <alignment horizontal="center" vertical="center"/>
    </xf>
    <xf numFmtId="0" fontId="43" fillId="24" borderId="84" xfId="85" applyFont="1" applyFill="1" applyBorder="1" applyAlignment="1">
      <alignment horizontal="center" vertical="center"/>
    </xf>
    <xf numFmtId="0" fontId="43" fillId="0" borderId="37" xfId="85" applyFont="1" applyBorder="1"/>
    <xf numFmtId="0" fontId="43" fillId="0" borderId="38" xfId="85" applyFont="1" applyBorder="1"/>
    <xf numFmtId="0" fontId="43" fillId="0" borderId="39" xfId="85" applyFont="1" applyBorder="1"/>
    <xf numFmtId="0" fontId="43" fillId="0" borderId="7" xfId="85" applyFont="1" applyBorder="1" applyAlignment="1">
      <alignment horizontal="center"/>
    </xf>
    <xf numFmtId="4" fontId="43" fillId="0" borderId="7" xfId="85" applyNumberFormat="1" applyFont="1" applyBorder="1" applyAlignment="1">
      <alignment horizontal="center"/>
    </xf>
    <xf numFmtId="4" fontId="43" fillId="0" borderId="0" xfId="85" applyNumberFormat="1" applyFont="1" applyBorder="1" applyAlignment="1">
      <alignment horizontal="center"/>
    </xf>
    <xf numFmtId="4" fontId="43" fillId="0" borderId="38" xfId="85" applyNumberFormat="1" applyFont="1" applyBorder="1" applyAlignment="1">
      <alignment horizontal="center"/>
    </xf>
    <xf numFmtId="4" fontId="43" fillId="0" borderId="0" xfId="85" applyNumberFormat="1" applyFont="1" applyAlignment="1">
      <alignment horizontal="center"/>
    </xf>
    <xf numFmtId="3" fontId="43" fillId="24" borderId="27" xfId="85" applyNumberFormat="1" applyFont="1" applyFill="1" applyBorder="1" applyAlignment="1">
      <alignment horizontal="center"/>
    </xf>
    <xf numFmtId="4" fontId="43" fillId="0" borderId="40" xfId="85" applyNumberFormat="1" applyFont="1" applyBorder="1" applyAlignment="1">
      <alignment horizontal="center"/>
    </xf>
    <xf numFmtId="4" fontId="43" fillId="0" borderId="41" xfId="85" applyNumberFormat="1" applyFont="1" applyBorder="1" applyAlignment="1">
      <alignment horizontal="center"/>
    </xf>
    <xf numFmtId="4" fontId="43" fillId="0" borderId="42" xfId="85" applyNumberFormat="1" applyFont="1" applyBorder="1" applyAlignment="1">
      <alignment horizontal="center"/>
    </xf>
    <xf numFmtId="4" fontId="43" fillId="0" borderId="37" xfId="85" applyNumberFormat="1" applyFont="1" applyBorder="1" applyAlignment="1">
      <alignment horizontal="center"/>
    </xf>
    <xf numFmtId="4" fontId="43" fillId="0" borderId="32" xfId="85" applyNumberFormat="1" applyFont="1" applyBorder="1" applyAlignment="1">
      <alignment horizontal="center"/>
    </xf>
    <xf numFmtId="0" fontId="43" fillId="0" borderId="0" xfId="85" applyFont="1" applyBorder="1" applyAlignment="1">
      <alignment horizontal="center"/>
    </xf>
    <xf numFmtId="4" fontId="43" fillId="0" borderId="43" xfId="85" applyNumberFormat="1" applyFont="1" applyBorder="1" applyAlignment="1">
      <alignment horizontal="center"/>
    </xf>
    <xf numFmtId="4" fontId="43" fillId="0" borderId="44" xfId="85" applyNumberFormat="1" applyFont="1" applyBorder="1" applyAlignment="1">
      <alignment horizontal="center"/>
    </xf>
    <xf numFmtId="4" fontId="43" fillId="0" borderId="45" xfId="85" applyNumberFormat="1" applyFont="1" applyBorder="1" applyAlignment="1">
      <alignment horizontal="center"/>
    </xf>
    <xf numFmtId="0" fontId="43" fillId="0" borderId="43" xfId="85" applyFont="1" applyBorder="1" applyAlignment="1">
      <alignment vertical="center"/>
    </xf>
    <xf numFmtId="2" fontId="43" fillId="0" borderId="44" xfId="85" applyNumberFormat="1" applyFont="1" applyBorder="1" applyAlignment="1">
      <alignment horizontal="center" vertical="center"/>
    </xf>
    <xf numFmtId="0" fontId="43" fillId="0" borderId="44" xfId="85" applyFont="1" applyBorder="1" applyAlignment="1">
      <alignment horizontal="center" vertical="center"/>
    </xf>
    <xf numFmtId="4" fontId="43" fillId="0" borderId="44" xfId="85" applyNumberFormat="1" applyFont="1" applyBorder="1" applyAlignment="1">
      <alignment horizontal="center" vertical="center"/>
    </xf>
    <xf numFmtId="4" fontId="43" fillId="0" borderId="46" xfId="85" applyNumberFormat="1" applyFont="1" applyBorder="1" applyAlignment="1">
      <alignment horizontal="center" vertical="center"/>
    </xf>
    <xf numFmtId="4" fontId="43" fillId="0" borderId="0" xfId="85" applyNumberFormat="1" applyFont="1" applyAlignment="1">
      <alignment horizontal="center" vertical="center"/>
    </xf>
    <xf numFmtId="4" fontId="42" fillId="29" borderId="31" xfId="85" applyNumberFormat="1" applyFont="1" applyFill="1" applyBorder="1" applyAlignment="1">
      <alignment horizontal="left" vertical="center"/>
    </xf>
    <xf numFmtId="4" fontId="42" fillId="29" borderId="0" xfId="85" applyNumberFormat="1" applyFont="1" applyFill="1" applyBorder="1" applyAlignment="1">
      <alignment horizontal="center" vertical="center"/>
    </xf>
    <xf numFmtId="4" fontId="42" fillId="29" borderId="32" xfId="85" applyNumberFormat="1" applyFont="1" applyFill="1" applyBorder="1" applyAlignment="1">
      <alignment horizontal="center" vertical="center"/>
    </xf>
    <xf numFmtId="0" fontId="43" fillId="0" borderId="0" xfId="85" applyFont="1" applyAlignment="1">
      <alignment vertical="center"/>
    </xf>
    <xf numFmtId="2" fontId="43" fillId="0" borderId="0" xfId="85" applyNumberFormat="1" applyFont="1" applyAlignment="1">
      <alignment horizontal="center" vertical="center"/>
    </xf>
    <xf numFmtId="0" fontId="43" fillId="0" borderId="0" xfId="85" applyFont="1" applyAlignment="1">
      <alignment horizontal="center" vertical="center"/>
    </xf>
    <xf numFmtId="10" fontId="43" fillId="29" borderId="31" xfId="85" applyNumberFormat="1" applyFont="1" applyFill="1" applyBorder="1" applyAlignment="1">
      <alignment horizontal="left" vertical="center"/>
    </xf>
    <xf numFmtId="4" fontId="43" fillId="29" borderId="0" xfId="85" applyNumberFormat="1" applyFont="1" applyFill="1" applyBorder="1" applyAlignment="1">
      <alignment horizontal="center" vertical="center"/>
    </xf>
    <xf numFmtId="4" fontId="43" fillId="29" borderId="32" xfId="85" applyNumberFormat="1" applyFont="1" applyFill="1" applyBorder="1" applyAlignment="1">
      <alignment horizontal="center" vertical="center"/>
    </xf>
    <xf numFmtId="10" fontId="42" fillId="24" borderId="11" xfId="85" applyNumberFormat="1" applyFont="1" applyFill="1" applyBorder="1" applyAlignment="1">
      <alignment horizontal="left" vertical="center"/>
    </xf>
    <xf numFmtId="4" fontId="42" fillId="24" borderId="12" xfId="85" applyNumberFormat="1" applyFont="1" applyFill="1" applyBorder="1" applyAlignment="1">
      <alignment horizontal="center" vertical="center"/>
    </xf>
    <xf numFmtId="4" fontId="42" fillId="24" borderId="26" xfId="85" applyNumberFormat="1" applyFont="1" applyFill="1" applyBorder="1" applyAlignment="1">
      <alignment horizontal="center" vertical="center"/>
    </xf>
    <xf numFmtId="2" fontId="43" fillId="0" borderId="0" xfId="85" applyNumberFormat="1" applyFont="1" applyAlignment="1">
      <alignment horizontal="center"/>
    </xf>
    <xf numFmtId="0" fontId="43" fillId="0" borderId="0" xfId="85" applyFont="1" applyAlignment="1">
      <alignment horizontal="center"/>
    </xf>
    <xf numFmtId="0" fontId="44" fillId="0" borderId="40" xfId="85" applyFont="1" applyBorder="1"/>
    <xf numFmtId="0" fontId="44" fillId="0" borderId="41" xfId="85" applyFont="1" applyBorder="1"/>
    <xf numFmtId="4" fontId="44" fillId="0" borderId="41" xfId="85" applyNumberFormat="1" applyFont="1" applyBorder="1" applyAlignment="1">
      <alignment horizontal="center"/>
    </xf>
    <xf numFmtId="4" fontId="44" fillId="0" borderId="19" xfId="85" applyNumberFormat="1" applyFont="1" applyBorder="1" applyAlignment="1">
      <alignment horizontal="center"/>
    </xf>
    <xf numFmtId="0" fontId="44" fillId="0" borderId="43" xfId="85" applyFont="1" applyBorder="1" applyAlignment="1">
      <alignment horizontal="left"/>
    </xf>
    <xf numFmtId="0" fontId="44" fillId="0" borderId="44" xfId="85" applyFont="1" applyBorder="1" applyAlignment="1">
      <alignment horizontal="left"/>
    </xf>
    <xf numFmtId="4" fontId="44" fillId="0" borderId="44" xfId="85" applyNumberFormat="1" applyFont="1" applyBorder="1" applyAlignment="1">
      <alignment horizontal="left"/>
    </xf>
    <xf numFmtId="4" fontId="44" fillId="0" borderId="46" xfId="85" applyNumberFormat="1" applyFont="1" applyBorder="1" applyAlignment="1">
      <alignment horizontal="left"/>
    </xf>
    <xf numFmtId="0" fontId="43" fillId="0" borderId="33" xfId="85" applyFont="1" applyBorder="1" applyAlignment="1">
      <alignment horizontal="center" vertical="center"/>
    </xf>
    <xf numFmtId="0" fontId="43" fillId="0" borderId="34" xfId="85" applyFont="1" applyBorder="1" applyAlignment="1">
      <alignment horizontal="center" vertical="center"/>
    </xf>
    <xf numFmtId="0" fontId="43" fillId="0" borderId="34" xfId="85" applyFont="1" applyBorder="1" applyAlignment="1">
      <alignment horizontal="center" vertical="justify"/>
    </xf>
    <xf numFmtId="0" fontId="43" fillId="0" borderId="35" xfId="85" applyFont="1" applyFill="1" applyBorder="1" applyAlignment="1">
      <alignment horizontal="center" vertical="center"/>
    </xf>
    <xf numFmtId="0" fontId="43" fillId="0" borderId="36" xfId="85" applyFont="1" applyFill="1" applyBorder="1" applyAlignment="1">
      <alignment horizontal="center" vertical="center"/>
    </xf>
    <xf numFmtId="0" fontId="43" fillId="24" borderId="85" xfId="85" applyFont="1" applyFill="1" applyBorder="1" applyAlignment="1">
      <alignment horizontal="center" vertical="center"/>
    </xf>
    <xf numFmtId="0" fontId="43" fillId="24" borderId="79" xfId="85" applyFont="1" applyFill="1" applyBorder="1" applyAlignment="1">
      <alignment horizontal="center" vertical="center"/>
    </xf>
    <xf numFmtId="3" fontId="43" fillId="24" borderId="78" xfId="85" applyNumberFormat="1" applyFont="1" applyFill="1" applyBorder="1" applyAlignment="1">
      <alignment horizontal="center"/>
    </xf>
    <xf numFmtId="0" fontId="43" fillId="0" borderId="43" xfId="85" applyFont="1" applyBorder="1"/>
    <xf numFmtId="2" fontId="43" fillId="0" borderId="44" xfId="85" applyNumberFormat="1" applyFont="1" applyBorder="1" applyAlignment="1">
      <alignment horizontal="center"/>
    </xf>
    <xf numFmtId="0" fontId="43" fillId="0" borderId="44" xfId="85" applyFont="1" applyBorder="1" applyAlignment="1">
      <alignment horizontal="center"/>
    </xf>
    <xf numFmtId="4" fontId="43" fillId="0" borderId="46" xfId="85" applyNumberFormat="1" applyFont="1" applyBorder="1" applyAlignment="1">
      <alignment horizontal="center"/>
    </xf>
    <xf numFmtId="4" fontId="42" fillId="29" borderId="87" xfId="85" applyNumberFormat="1" applyFont="1" applyFill="1" applyBorder="1" applyAlignment="1">
      <alignment horizontal="left" vertical="center"/>
    </xf>
    <xf numFmtId="4" fontId="42" fillId="29" borderId="42" xfId="85" applyNumberFormat="1" applyFont="1" applyFill="1" applyBorder="1" applyAlignment="1">
      <alignment horizontal="center" vertical="center"/>
    </xf>
    <xf numFmtId="10" fontId="43" fillId="29" borderId="88" xfId="85" applyNumberFormat="1" applyFont="1" applyFill="1" applyBorder="1" applyAlignment="1">
      <alignment horizontal="left" vertical="center"/>
    </xf>
    <xf numFmtId="4" fontId="43" fillId="29" borderId="45" xfId="85" applyNumberFormat="1" applyFont="1" applyFill="1" applyBorder="1" applyAlignment="1">
      <alignment horizontal="center" vertical="center"/>
    </xf>
    <xf numFmtId="10" fontId="42" fillId="24" borderId="50" xfId="85" applyNumberFormat="1" applyFont="1" applyFill="1" applyBorder="1" applyAlignment="1">
      <alignment horizontal="left" vertical="center"/>
    </xf>
    <xf numFmtId="4" fontId="42" fillId="24" borderId="67" xfId="85" applyNumberFormat="1" applyFont="1" applyFill="1" applyBorder="1" applyAlignment="1">
      <alignment horizontal="center" vertical="center"/>
    </xf>
    <xf numFmtId="2" fontId="43" fillId="0" borderId="29" xfId="85" applyNumberFormat="1" applyFont="1" applyBorder="1"/>
    <xf numFmtId="4" fontId="43" fillId="0" borderId="29" xfId="85" applyNumberFormat="1" applyFont="1" applyBorder="1" applyAlignment="1">
      <alignment horizontal="center"/>
    </xf>
    <xf numFmtId="4" fontId="43" fillId="0" borderId="30" xfId="85" applyNumberFormat="1" applyFont="1" applyBorder="1" applyAlignment="1">
      <alignment horizontal="center"/>
    </xf>
    <xf numFmtId="4" fontId="43" fillId="0" borderId="31" xfId="85" applyNumberFormat="1" applyFont="1" applyBorder="1" applyAlignment="1">
      <alignment horizontal="center"/>
    </xf>
    <xf numFmtId="0" fontId="43" fillId="0" borderId="89" xfId="85" applyFont="1" applyBorder="1" applyAlignment="1">
      <alignment horizontal="center" vertical="center"/>
    </xf>
    <xf numFmtId="0" fontId="43" fillId="0" borderId="90" xfId="85" applyFont="1" applyBorder="1" applyAlignment="1">
      <alignment horizontal="center" vertical="center"/>
    </xf>
    <xf numFmtId="0" fontId="43" fillId="0" borderId="91" xfId="85" applyFont="1" applyBorder="1" applyAlignment="1">
      <alignment horizontal="center" vertical="center"/>
    </xf>
    <xf numFmtId="0" fontId="43" fillId="24" borderId="83" xfId="85" applyFont="1" applyFill="1" applyBorder="1" applyAlignment="1">
      <alignment horizontal="center" vertical="center" wrapText="1"/>
    </xf>
    <xf numFmtId="0" fontId="43" fillId="24" borderId="86" xfId="85" applyFont="1" applyFill="1" applyBorder="1" applyAlignment="1">
      <alignment horizontal="center" vertical="center" wrapText="1"/>
    </xf>
    <xf numFmtId="0" fontId="43" fillId="0" borderId="0" xfId="85" applyFont="1" applyBorder="1" applyAlignment="1">
      <alignment vertical="center"/>
    </xf>
    <xf numFmtId="2" fontId="43" fillId="0" borderId="0" xfId="85" applyNumberFormat="1" applyFont="1" applyBorder="1" applyAlignment="1">
      <alignment vertical="center"/>
    </xf>
    <xf numFmtId="4" fontId="43" fillId="0" borderId="0" xfId="85" applyNumberFormat="1" applyFont="1" applyBorder="1" applyAlignment="1">
      <alignment horizontal="center" vertical="center"/>
    </xf>
    <xf numFmtId="4" fontId="43" fillId="0" borderId="38" xfId="85" applyNumberFormat="1" applyFont="1" applyBorder="1" applyAlignment="1">
      <alignment horizontal="center" vertical="center"/>
    </xf>
    <xf numFmtId="3" fontId="43" fillId="24" borderId="81" xfId="85" applyNumberFormat="1" applyFont="1" applyFill="1" applyBorder="1" applyAlignment="1">
      <alignment horizontal="center" vertical="center"/>
    </xf>
    <xf numFmtId="4" fontId="43" fillId="0" borderId="41" xfId="85" applyNumberFormat="1" applyFont="1" applyBorder="1" applyAlignment="1">
      <alignment horizontal="left" vertical="center" wrapText="1"/>
    </xf>
    <xf numFmtId="4" fontId="43" fillId="0" borderId="41" xfId="85" applyNumberFormat="1" applyFont="1" applyBorder="1" applyAlignment="1">
      <alignment horizontal="center" vertical="center"/>
    </xf>
    <xf numFmtId="4" fontId="43" fillId="0" borderId="42" xfId="85" applyNumberFormat="1" applyFont="1" applyBorder="1" applyAlignment="1">
      <alignment horizontal="center" vertical="center"/>
    </xf>
    <xf numFmtId="4" fontId="43" fillId="0" borderId="32" xfId="85" applyNumberFormat="1" applyFont="1" applyBorder="1" applyAlignment="1">
      <alignment horizontal="center" vertical="center"/>
    </xf>
    <xf numFmtId="0" fontId="43" fillId="0" borderId="0" xfId="85" applyFont="1" applyBorder="1" applyAlignment="1">
      <alignment vertical="center" wrapText="1"/>
    </xf>
    <xf numFmtId="4" fontId="43" fillId="0" borderId="31" xfId="85" applyNumberFormat="1" applyFont="1" applyBorder="1" applyAlignment="1">
      <alignment horizontal="center" vertical="center"/>
    </xf>
    <xf numFmtId="4" fontId="42" fillId="29" borderId="87" xfId="85" applyNumberFormat="1" applyFont="1" applyFill="1" applyBorder="1" applyAlignment="1">
      <alignment horizontal="center"/>
    </xf>
    <xf numFmtId="4" fontId="42" fillId="29" borderId="41" xfId="85" applyNumberFormat="1" applyFont="1" applyFill="1" applyBorder="1" applyAlignment="1">
      <alignment horizontal="center"/>
    </xf>
    <xf numFmtId="4" fontId="42" fillId="29" borderId="42" xfId="85" applyNumberFormat="1" applyFont="1" applyFill="1" applyBorder="1" applyAlignment="1">
      <alignment horizontal="center"/>
    </xf>
    <xf numFmtId="10" fontId="43" fillId="29" borderId="88" xfId="85" applyNumberFormat="1" applyFont="1" applyFill="1" applyBorder="1" applyAlignment="1">
      <alignment horizontal="center"/>
    </xf>
    <xf numFmtId="4" fontId="43" fillId="29" borderId="44" xfId="85" applyNumberFormat="1" applyFont="1" applyFill="1" applyBorder="1" applyAlignment="1">
      <alignment horizontal="center"/>
    </xf>
    <xf numFmtId="4" fontId="43" fillId="29" borderId="45" xfId="85" applyNumberFormat="1" applyFont="1" applyFill="1" applyBorder="1" applyAlignment="1">
      <alignment horizontal="center"/>
    </xf>
    <xf numFmtId="0" fontId="43" fillId="0" borderId="44" xfId="85" applyFont="1" applyBorder="1"/>
    <xf numFmtId="4" fontId="42" fillId="24" borderId="50" xfId="85" applyNumberFormat="1" applyFont="1" applyFill="1" applyBorder="1" applyAlignment="1">
      <alignment horizontal="left"/>
    </xf>
    <xf numFmtId="4" fontId="43" fillId="24" borderId="68" xfId="85" applyNumberFormat="1" applyFont="1" applyFill="1" applyBorder="1" applyAlignment="1">
      <alignment horizontal="center"/>
    </xf>
    <xf numFmtId="4" fontId="42" fillId="24" borderId="68" xfId="85" applyNumberFormat="1" applyFont="1" applyFill="1" applyBorder="1" applyAlignment="1">
      <alignment horizontal="center"/>
    </xf>
    <xf numFmtId="4" fontId="42" fillId="24" borderId="67" xfId="85" applyNumberFormat="1" applyFont="1" applyFill="1" applyBorder="1" applyAlignment="1">
      <alignment horizontal="center"/>
    </xf>
    <xf numFmtId="0" fontId="45" fillId="0" borderId="0" xfId="0" applyFont="1"/>
    <xf numFmtId="0" fontId="29" fillId="28" borderId="76" xfId="38" applyFont="1" applyFill="1" applyBorder="1" applyAlignment="1">
      <alignment horizontal="center" vertical="center"/>
    </xf>
    <xf numFmtId="0" fontId="29" fillId="28" borderId="29" xfId="38" applyFont="1" applyFill="1" applyBorder="1" applyAlignment="1">
      <alignment horizontal="center" vertical="center"/>
    </xf>
    <xf numFmtId="0" fontId="29" fillId="28" borderId="74" xfId="38" applyFont="1" applyFill="1" applyBorder="1" applyAlignment="1">
      <alignment horizontal="center" vertical="center"/>
    </xf>
    <xf numFmtId="0" fontId="29" fillId="28" borderId="63" xfId="38" applyFont="1" applyFill="1" applyBorder="1" applyAlignment="1">
      <alignment horizontal="center" vertical="center" wrapText="1"/>
    </xf>
    <xf numFmtId="0" fontId="29" fillId="28" borderId="57" xfId="38" applyFont="1" applyFill="1" applyBorder="1" applyAlignment="1">
      <alignment horizontal="center" vertical="center" wrapText="1"/>
    </xf>
    <xf numFmtId="0" fontId="29" fillId="28" borderId="56" xfId="38" applyFont="1" applyFill="1" applyBorder="1" applyAlignment="1">
      <alignment horizontal="center" vertical="center" wrapText="1"/>
    </xf>
    <xf numFmtId="0" fontId="30" fillId="30" borderId="58" xfId="38" applyFont="1" applyFill="1" applyBorder="1" applyAlignment="1">
      <alignment vertical="center" wrapText="1"/>
    </xf>
    <xf numFmtId="0" fontId="30" fillId="30" borderId="66" xfId="38" applyFont="1" applyFill="1" applyBorder="1" applyAlignment="1">
      <alignment horizontal="left" vertical="center" wrapText="1"/>
    </xf>
    <xf numFmtId="0" fontId="30" fillId="30" borderId="70" xfId="38" applyFont="1" applyFill="1" applyBorder="1" applyAlignment="1">
      <alignment horizontal="left" vertical="center" wrapText="1"/>
    </xf>
    <xf numFmtId="0" fontId="30" fillId="26" borderId="37" xfId="38" applyFont="1" applyFill="1" applyBorder="1" applyAlignment="1">
      <alignment horizontal="center" vertical="center" wrapText="1"/>
    </xf>
    <xf numFmtId="0" fontId="30" fillId="26" borderId="32" xfId="38" applyFont="1" applyFill="1" applyBorder="1" applyAlignment="1">
      <alignment horizontal="center" vertical="center" wrapText="1"/>
    </xf>
    <xf numFmtId="14" fontId="32" fillId="0" borderId="78" xfId="38" applyNumberFormat="1" applyFont="1" applyBorder="1" applyAlignment="1">
      <alignment horizontal="center" wrapText="1"/>
    </xf>
    <xf numFmtId="14" fontId="32" fillId="0" borderId="62" xfId="38" applyNumberFormat="1" applyFont="1" applyBorder="1" applyAlignment="1">
      <alignment horizontal="center" wrapText="1"/>
    </xf>
    <xf numFmtId="0" fontId="30" fillId="26" borderId="78" xfId="38" applyFont="1" applyFill="1" applyBorder="1" applyAlignment="1">
      <alignment horizontal="center" vertical="center" wrapText="1"/>
    </xf>
    <xf numFmtId="0" fontId="30" fillId="26" borderId="62" xfId="38" applyFont="1" applyFill="1" applyBorder="1" applyAlignment="1">
      <alignment horizontal="center" vertical="center" wrapText="1"/>
    </xf>
    <xf numFmtId="4" fontId="34" fillId="30" borderId="59" xfId="38" applyNumberFormat="1" applyFont="1" applyFill="1" applyBorder="1" applyAlignment="1">
      <alignment horizontal="center" vertical="center" wrapText="1"/>
    </xf>
    <xf numFmtId="4" fontId="34" fillId="30" borderId="65" xfId="38" applyNumberFormat="1" applyFont="1" applyFill="1" applyBorder="1" applyAlignment="1">
      <alignment horizontal="center" vertical="center" wrapText="1"/>
    </xf>
    <xf numFmtId="164" fontId="41" fillId="30" borderId="51" xfId="0" applyNumberFormat="1" applyFont="1" applyFill="1" applyBorder="1" applyAlignment="1" applyProtection="1">
      <alignment horizontal="right" vertical="center" wrapText="1"/>
    </xf>
    <xf numFmtId="164" fontId="41" fillId="30" borderId="62" xfId="0" applyNumberFormat="1" applyFont="1" applyFill="1" applyBorder="1" applyAlignment="1" applyProtection="1">
      <alignment horizontal="right" vertical="center" wrapText="1"/>
    </xf>
    <xf numFmtId="164" fontId="41" fillId="30" borderId="71" xfId="0" applyNumberFormat="1" applyFont="1" applyFill="1" applyBorder="1" applyAlignment="1" applyProtection="1">
      <alignment horizontal="right" vertical="center" wrapText="1"/>
    </xf>
    <xf numFmtId="164" fontId="41" fillId="30" borderId="73" xfId="0" applyNumberFormat="1" applyFont="1" applyFill="1" applyBorder="1" applyAlignment="1" applyProtection="1">
      <alignment horizontal="right" vertical="center" wrapText="1"/>
    </xf>
    <xf numFmtId="0" fontId="29" fillId="28" borderId="31" xfId="38" applyFont="1" applyFill="1" applyBorder="1" applyAlignment="1">
      <alignment horizontal="center" vertical="center"/>
    </xf>
    <xf numFmtId="0" fontId="29" fillId="28" borderId="0" xfId="38" applyFont="1" applyFill="1" applyBorder="1" applyAlignment="1">
      <alignment horizontal="center" vertical="center"/>
    </xf>
    <xf numFmtId="0" fontId="29" fillId="28" borderId="32" xfId="38" applyFont="1" applyFill="1" applyBorder="1" applyAlignment="1">
      <alignment horizontal="center" vertical="center"/>
    </xf>
    <xf numFmtId="164" fontId="41" fillId="30" borderId="60" xfId="0" applyNumberFormat="1" applyFont="1" applyFill="1" applyBorder="1" applyAlignment="1" applyProtection="1">
      <alignment horizontal="right" vertical="center" wrapText="1"/>
    </xf>
    <xf numFmtId="164" fontId="41" fillId="30" borderId="61" xfId="0" applyNumberFormat="1" applyFont="1" applyFill="1" applyBorder="1" applyAlignment="1" applyProtection="1">
      <alignment horizontal="right" vertical="center" wrapText="1"/>
    </xf>
    <xf numFmtId="0" fontId="31" fillId="0" borderId="72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164" fontId="37" fillId="25" borderId="72" xfId="0" applyNumberFormat="1" applyFont="1" applyFill="1" applyBorder="1" applyAlignment="1" applyProtection="1">
      <alignment horizontal="right" vertical="center" wrapText="1"/>
    </xf>
    <xf numFmtId="164" fontId="37" fillId="25" borderId="80" xfId="0" applyNumberFormat="1" applyFont="1" applyFill="1" applyBorder="1" applyAlignment="1" applyProtection="1">
      <alignment horizontal="right" vertical="center" wrapText="1"/>
    </xf>
    <xf numFmtId="164" fontId="37" fillId="25" borderId="79" xfId="0" applyNumberFormat="1" applyFont="1" applyFill="1" applyBorder="1" applyAlignment="1" applyProtection="1">
      <alignment horizontal="right" vertical="center" wrapText="1"/>
    </xf>
    <xf numFmtId="0" fontId="35" fillId="24" borderId="58" xfId="38" applyFont="1" applyFill="1" applyBorder="1" applyAlignment="1">
      <alignment horizontal="center" vertical="center" wrapText="1"/>
    </xf>
    <xf numFmtId="0" fontId="30" fillId="25" borderId="66" xfId="38" applyFont="1" applyFill="1" applyBorder="1" applyAlignment="1">
      <alignment horizontal="left" vertical="center" wrapText="1"/>
    </xf>
    <xf numFmtId="0" fontId="30" fillId="25" borderId="77" xfId="38" applyFont="1" applyFill="1" applyBorder="1" applyAlignment="1">
      <alignment horizontal="left" vertical="center" wrapText="1"/>
    </xf>
    <xf numFmtId="0" fontId="30" fillId="25" borderId="70" xfId="38" applyFont="1" applyFill="1" applyBorder="1" applyAlignment="1">
      <alignment horizontal="left" vertical="center" wrapText="1"/>
    </xf>
    <xf numFmtId="0" fontId="30" fillId="25" borderId="51" xfId="38" applyFont="1" applyFill="1" applyBorder="1" applyAlignment="1">
      <alignment horizontal="center" vertical="center" wrapText="1"/>
    </xf>
    <xf numFmtId="0" fontId="38" fillId="25" borderId="72" xfId="38" applyFont="1" applyFill="1" applyBorder="1" applyAlignment="1">
      <alignment horizontal="center" vertical="center" wrapText="1"/>
    </xf>
    <xf numFmtId="0" fontId="38" fillId="25" borderId="69" xfId="38" applyFont="1" applyFill="1" applyBorder="1" applyAlignment="1">
      <alignment horizontal="center" vertical="center" wrapText="1"/>
    </xf>
    <xf numFmtId="0" fontId="30" fillId="25" borderId="60" xfId="38" applyFont="1" applyFill="1" applyBorder="1" applyAlignment="1">
      <alignment horizontal="center" vertical="center" wrapText="1"/>
    </xf>
    <xf numFmtId="0" fontId="30" fillId="25" borderId="61" xfId="38" applyFont="1" applyFill="1" applyBorder="1" applyAlignment="1">
      <alignment horizontal="center" vertical="center" wrapText="1"/>
    </xf>
    <xf numFmtId="0" fontId="30" fillId="26" borderId="72" xfId="38" applyFont="1" applyFill="1" applyBorder="1" applyAlignment="1">
      <alignment horizontal="center" vertical="center" wrapText="1"/>
    </xf>
    <xf numFmtId="0" fontId="30" fillId="26" borderId="69" xfId="38" applyFont="1" applyFill="1" applyBorder="1" applyAlignment="1">
      <alignment horizontal="center" vertical="center" wrapText="1"/>
    </xf>
    <xf numFmtId="4" fontId="35" fillId="0" borderId="59" xfId="38" applyNumberFormat="1" applyFont="1" applyBorder="1" applyAlignment="1">
      <alignment horizontal="center" vertical="center" wrapText="1"/>
    </xf>
    <xf numFmtId="4" fontId="35" fillId="0" borderId="75" xfId="38" applyNumberFormat="1" applyFont="1" applyBorder="1" applyAlignment="1">
      <alignment horizontal="center" vertical="center" wrapText="1"/>
    </xf>
    <xf numFmtId="0" fontId="35" fillId="24" borderId="62" xfId="38" applyFont="1" applyFill="1" applyBorder="1" applyAlignment="1">
      <alignment horizontal="center" vertical="center" wrapText="1"/>
    </xf>
    <xf numFmtId="10" fontId="31" fillId="25" borderId="51" xfId="68" applyNumberFormat="1" applyFont="1" applyFill="1" applyBorder="1" applyAlignment="1">
      <alignment horizontal="center" vertical="center" wrapText="1"/>
    </xf>
    <xf numFmtId="10" fontId="31" fillId="25" borderId="53" xfId="68" applyNumberFormat="1" applyFont="1" applyFill="1" applyBorder="1" applyAlignment="1">
      <alignment horizontal="center" vertical="center" wrapText="1"/>
    </xf>
    <xf numFmtId="0" fontId="44" fillId="0" borderId="37" xfId="85" applyFont="1" applyBorder="1" applyAlignment="1">
      <alignment horizontal="left"/>
    </xf>
    <xf numFmtId="0" fontId="44" fillId="0" borderId="0" xfId="85" applyFont="1" applyBorder="1" applyAlignment="1">
      <alignment horizontal="left"/>
    </xf>
    <xf numFmtId="0" fontId="44" fillId="0" borderId="38" xfId="85" applyFont="1" applyBorder="1" applyAlignment="1">
      <alignment horizontal="left"/>
    </xf>
    <xf numFmtId="0" fontId="42" fillId="0" borderId="11" xfId="85" applyFont="1" applyBorder="1" applyAlignment="1">
      <alignment horizontal="center"/>
    </xf>
    <xf numFmtId="0" fontId="42" fillId="0" borderId="12" xfId="85" applyFont="1" applyBorder="1" applyAlignment="1">
      <alignment horizontal="center"/>
    </xf>
    <xf numFmtId="0" fontId="42" fillId="0" borderId="26" xfId="85" applyFont="1" applyBorder="1" applyAlignment="1">
      <alignment horizontal="center"/>
    </xf>
    <xf numFmtId="0" fontId="42" fillId="24" borderId="11" xfId="85" applyFont="1" applyFill="1" applyBorder="1" applyAlignment="1">
      <alignment horizontal="center"/>
    </xf>
    <xf numFmtId="0" fontId="42" fillId="24" borderId="12" xfId="85" applyFont="1" applyFill="1" applyBorder="1" applyAlignment="1">
      <alignment horizontal="center"/>
    </xf>
    <xf numFmtId="0" fontId="42" fillId="24" borderId="26" xfId="85" applyFont="1" applyFill="1" applyBorder="1" applyAlignment="1">
      <alignment horizontal="center"/>
    </xf>
    <xf numFmtId="0" fontId="42" fillId="0" borderId="11" xfId="85" applyFont="1" applyBorder="1" applyAlignment="1">
      <alignment horizontal="center" vertical="center"/>
    </xf>
    <xf numFmtId="0" fontId="42" fillId="0" borderId="12" xfId="85" applyFont="1" applyBorder="1" applyAlignment="1">
      <alignment horizontal="center" vertical="center"/>
    </xf>
    <xf numFmtId="0" fontId="42" fillId="0" borderId="26" xfId="85" applyFont="1" applyBorder="1" applyAlignment="1">
      <alignment horizontal="center" vertical="center"/>
    </xf>
    <xf numFmtId="0" fontId="42" fillId="24" borderId="11" xfId="85" applyFont="1" applyFill="1" applyBorder="1" applyAlignment="1">
      <alignment horizontal="center" vertical="center"/>
    </xf>
    <xf numFmtId="0" fontId="42" fillId="24" borderId="26" xfId="85" applyFont="1" applyFill="1" applyBorder="1" applyAlignment="1">
      <alignment horizontal="center" vertical="center"/>
    </xf>
    <xf numFmtId="0" fontId="42" fillId="24" borderId="12" xfId="85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6" xfId="0" applyFont="1" applyBorder="1" applyAlignment="1">
      <alignment horizontal="left" wrapText="1"/>
    </xf>
    <xf numFmtId="0" fontId="21" fillId="0" borderId="17" xfId="0" applyFont="1" applyBorder="1" applyAlignment="1">
      <alignment horizontal="left" wrapText="1"/>
    </xf>
    <xf numFmtId="0" fontId="21" fillId="0" borderId="18" xfId="0" applyFont="1" applyBorder="1" applyAlignment="1">
      <alignment horizontal="left" wrapText="1"/>
    </xf>
    <xf numFmtId="0" fontId="2" fillId="0" borderId="20" xfId="38" applyBorder="1" applyAlignment="1">
      <alignment horizontal="left" wrapText="1"/>
    </xf>
    <xf numFmtId="0" fontId="2" fillId="0" borderId="21" xfId="38" applyBorder="1" applyAlignment="1">
      <alignment horizontal="left" wrapText="1"/>
    </xf>
    <xf numFmtId="0" fontId="2" fillId="0" borderId="22" xfId="38" applyBorder="1" applyAlignment="1">
      <alignment horizontal="left" wrapText="1"/>
    </xf>
    <xf numFmtId="0" fontId="2" fillId="0" borderId="23" xfId="38" applyBorder="1" applyAlignment="1">
      <alignment horizontal="left" wrapText="1"/>
    </xf>
    <xf numFmtId="0" fontId="2" fillId="0" borderId="24" xfId="38" applyBorder="1" applyAlignment="1">
      <alignment horizontal="left" wrapText="1"/>
    </xf>
    <xf numFmtId="0" fontId="2" fillId="0" borderId="25" xfId="38" applyBorder="1" applyAlignment="1">
      <alignment horizontal="left" wrapText="1"/>
    </xf>
    <xf numFmtId="0" fontId="2" fillId="0" borderId="47" xfId="38" applyBorder="1" applyAlignment="1">
      <alignment horizontal="left" wrapText="1"/>
    </xf>
    <xf numFmtId="0" fontId="2" fillId="0" borderId="48" xfId="38" applyBorder="1" applyAlignment="1">
      <alignment horizontal="left" wrapText="1"/>
    </xf>
    <xf numFmtId="0" fontId="2" fillId="0" borderId="49" xfId="38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</cellXfs>
  <cellStyles count="10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3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7" builtinId="9" hidden="1"/>
    <cellStyle name="Collegamento ipertestuale visitato" xfId="88" builtinId="9" hidden="1"/>
    <cellStyle name="Collegamento ipertestuale visitato" xfId="89" builtinId="9" hidden="1"/>
    <cellStyle name="Collegamento ipertestuale visitato" xfId="90" builtinId="9" hidden="1"/>
    <cellStyle name="Collegamento ipertestuale visitato" xfId="91" builtinId="9" hidden="1"/>
    <cellStyle name="Collegamento ipertestuale visitato" xfId="92" builtinId="9" hidden="1"/>
    <cellStyle name="Collegamento ipertestuale visitato" xfId="93" builtinId="9" hidden="1"/>
    <cellStyle name="Collegamento ipertestuale visitato" xfId="94" builtinId="9" hidden="1"/>
    <cellStyle name="Collegamento ipertestuale visitato" xfId="95" builtinId="9" hidden="1"/>
    <cellStyle name="Collegamento ipertestuale visitato" xfId="96" builtinId="9" hidden="1"/>
    <cellStyle name="Collegamento ipertestuale visitato" xfId="97" builtinId="9" hidden="1"/>
    <cellStyle name="Collegamento ipertestuale visitato" xfId="98" builtinId="9" hidden="1"/>
    <cellStyle name="Collegamento ipertestuale visitato" xfId="99" builtinId="9" hidden="1"/>
    <cellStyle name="Collegamento ipertestuale visitato" xfId="100" builtinId="9" hidden="1"/>
    <cellStyle name="Euro" xfId="28"/>
    <cellStyle name="Euro 2" xfId="67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 builtinId="20" customBuiltin="1"/>
    <cellStyle name="Linked Cell" xfId="36"/>
    <cellStyle name="Neutral" xfId="37"/>
    <cellStyle name="Normale" xfId="0" builtinId="0"/>
    <cellStyle name="Normale 2" xfId="66"/>
    <cellStyle name="Normale 3" xfId="85"/>
    <cellStyle name="Normale_Foglio1" xfId="38"/>
    <cellStyle name="Note" xfId="39"/>
    <cellStyle name="Output" xfId="40" builtinId="21" customBuiltin="1"/>
    <cellStyle name="Percentuale" xfId="68" builtinId="5"/>
    <cellStyle name="Title" xfId="41"/>
    <cellStyle name="Total" xfId="42"/>
    <cellStyle name="Warning Text" xfId="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  <color rgb="FFFFCC66"/>
      <color rgb="FFD8BE98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topLeftCell="E1" zoomScale="76" zoomScaleNormal="76" zoomScalePageLayoutView="125" workbookViewId="0">
      <selection activeCell="I3" sqref="I3:J3"/>
    </sheetView>
  </sheetViews>
  <sheetFormatPr defaultColWidth="8.88671875" defaultRowHeight="15.6" x14ac:dyDescent="0.3"/>
  <cols>
    <col min="1" max="1" width="3.44140625" style="2" customWidth="1"/>
    <col min="2" max="2" width="41.5546875" style="2" customWidth="1"/>
    <col min="3" max="3" width="27.88671875" style="2" bestFit="1" customWidth="1"/>
    <col min="4" max="4" width="27.44140625" style="2" customWidth="1"/>
    <col min="5" max="5" width="22.33203125" style="2" bestFit="1" customWidth="1"/>
    <col min="6" max="6" width="31.6640625" style="2" customWidth="1"/>
    <col min="7" max="7" width="36" style="2" customWidth="1"/>
    <col min="8" max="8" width="29.88671875" style="2" customWidth="1"/>
    <col min="9" max="9" width="19.5546875" style="2" customWidth="1"/>
    <col min="10" max="10" width="21.88671875" style="2" customWidth="1"/>
    <col min="11" max="11" width="20.5546875" style="2" customWidth="1"/>
    <col min="12" max="12" width="29.109375" style="2" customWidth="1"/>
    <col min="13" max="13" width="13.109375" style="2" hidden="1" customWidth="1"/>
    <col min="14" max="17" width="0" style="2" hidden="1" customWidth="1"/>
    <col min="18" max="16384" width="8.88671875" style="2"/>
  </cols>
  <sheetData>
    <row r="1" spans="1:17" s="11" customFormat="1" ht="37.200000000000003" customHeight="1" x14ac:dyDescent="0.25">
      <c r="A1" s="12"/>
      <c r="B1" s="184" t="s">
        <v>18</v>
      </c>
      <c r="C1" s="185"/>
      <c r="D1" s="185"/>
      <c r="E1" s="185"/>
      <c r="F1" s="185"/>
      <c r="G1" s="185"/>
      <c r="H1" s="185"/>
      <c r="I1" s="185"/>
      <c r="J1" s="186"/>
      <c r="P1" s="23" t="s">
        <v>100</v>
      </c>
    </row>
    <row r="2" spans="1:17" s="11" customFormat="1" ht="36.6" customHeight="1" x14ac:dyDescent="0.25">
      <c r="A2" s="12"/>
      <c r="B2" s="26" t="s">
        <v>75</v>
      </c>
      <c r="C2" s="27"/>
      <c r="D2" s="28" t="s">
        <v>25</v>
      </c>
      <c r="E2" s="29" t="s">
        <v>99</v>
      </c>
      <c r="F2" s="30" t="s">
        <v>4</v>
      </c>
      <c r="G2" s="29" t="s">
        <v>111</v>
      </c>
      <c r="H2" s="31" t="s">
        <v>110</v>
      </c>
      <c r="I2" s="193" t="s">
        <v>116</v>
      </c>
      <c r="J2" s="194"/>
      <c r="P2" s="23" t="s">
        <v>101</v>
      </c>
    </row>
    <row r="3" spans="1:17" s="11" customFormat="1" ht="30.9" customHeight="1" x14ac:dyDescent="0.4">
      <c r="A3" s="12"/>
      <c r="B3" s="26" t="s">
        <v>74</v>
      </c>
      <c r="C3" s="29"/>
      <c r="D3" s="30" t="s">
        <v>58</v>
      </c>
      <c r="E3" s="32"/>
      <c r="F3" s="30" t="s">
        <v>3</v>
      </c>
      <c r="G3" s="29" t="s">
        <v>111</v>
      </c>
      <c r="H3" s="31" t="s">
        <v>110</v>
      </c>
      <c r="I3" s="210"/>
      <c r="J3" s="211"/>
      <c r="P3" s="23" t="s">
        <v>102</v>
      </c>
    </row>
    <row r="4" spans="1:17" ht="30.6" customHeight="1" x14ac:dyDescent="0.4">
      <c r="A4" s="1"/>
      <c r="B4" s="26" t="s">
        <v>5</v>
      </c>
      <c r="C4" s="33"/>
      <c r="D4" s="28" t="s">
        <v>76</v>
      </c>
      <c r="E4" s="33"/>
      <c r="F4" s="30" t="s">
        <v>15</v>
      </c>
      <c r="G4" s="34"/>
      <c r="H4" s="30" t="s">
        <v>77</v>
      </c>
      <c r="I4" s="195"/>
      <c r="J4" s="196"/>
      <c r="P4" s="24" t="s">
        <v>103</v>
      </c>
    </row>
    <row r="5" spans="1:17" s="18" customFormat="1" ht="30.6" customHeight="1" x14ac:dyDescent="0.25">
      <c r="A5" s="17"/>
      <c r="B5" s="205" t="s">
        <v>91</v>
      </c>
      <c r="C5" s="206"/>
      <c r="D5" s="206"/>
      <c r="E5" s="206"/>
      <c r="F5" s="206"/>
      <c r="G5" s="206"/>
      <c r="H5" s="206"/>
      <c r="I5" s="206"/>
      <c r="J5" s="207"/>
      <c r="P5" s="23" t="s">
        <v>104</v>
      </c>
    </row>
    <row r="6" spans="1:17" s="13" customFormat="1" ht="62.4" customHeight="1" x14ac:dyDescent="0.25">
      <c r="A6" s="16"/>
      <c r="B6" s="35" t="s">
        <v>114</v>
      </c>
      <c r="C6" s="36" t="s">
        <v>113</v>
      </c>
      <c r="D6" s="224" t="s">
        <v>112</v>
      </c>
      <c r="E6" s="225"/>
      <c r="F6" s="37" t="s">
        <v>72</v>
      </c>
      <c r="G6" s="38" t="s">
        <v>19</v>
      </c>
      <c r="H6" s="38" t="s">
        <v>90</v>
      </c>
      <c r="I6" s="197" t="s">
        <v>87</v>
      </c>
      <c r="J6" s="198"/>
      <c r="P6" s="25" t="s">
        <v>105</v>
      </c>
    </row>
    <row r="7" spans="1:17" s="13" customFormat="1" ht="44.4" customHeight="1" thickBot="1" x14ac:dyDescent="0.3">
      <c r="A7" s="16"/>
      <c r="B7" s="39">
        <f>'T.D. - NO IRAP '!M15+'T.D. - SI IRAP '!M15</f>
        <v>0</v>
      </c>
      <c r="C7" s="40">
        <v>0</v>
      </c>
      <c r="D7" s="226">
        <v>0</v>
      </c>
      <c r="E7" s="227"/>
      <c r="F7" s="41">
        <v>0</v>
      </c>
      <c r="G7" s="39">
        <f>B7+C7+D7+F7</f>
        <v>0</v>
      </c>
      <c r="H7" s="41">
        <v>0</v>
      </c>
      <c r="I7" s="199">
        <f>G7+H7</f>
        <v>0</v>
      </c>
      <c r="J7" s="200"/>
      <c r="P7" s="11"/>
    </row>
    <row r="8" spans="1:17" s="11" customFormat="1" ht="31.95" customHeight="1" thickBot="1" x14ac:dyDescent="0.35">
      <c r="B8" s="42"/>
      <c r="C8" s="42"/>
      <c r="D8" s="42"/>
      <c r="E8" s="42"/>
      <c r="F8" s="42"/>
      <c r="G8" s="42"/>
      <c r="H8" s="42"/>
      <c r="I8" s="42"/>
      <c r="J8" s="42"/>
      <c r="P8" s="2"/>
    </row>
    <row r="9" spans="1:17" s="3" customFormat="1" ht="55.2" customHeight="1" thickBot="1" x14ac:dyDescent="0.45">
      <c r="B9" s="43" t="s">
        <v>89</v>
      </c>
      <c r="C9" s="44" t="s">
        <v>88</v>
      </c>
      <c r="D9" s="45"/>
      <c r="E9" s="45"/>
      <c r="F9" s="45"/>
      <c r="G9" s="45"/>
      <c r="H9" s="45"/>
      <c r="I9" s="45"/>
      <c r="J9" s="45"/>
      <c r="K9" s="2"/>
      <c r="L9" s="2"/>
      <c r="M9" s="2" t="s">
        <v>68</v>
      </c>
      <c r="N9" s="2"/>
      <c r="O9" s="2"/>
      <c r="P9" s="2"/>
      <c r="Q9" s="2"/>
    </row>
    <row r="10" spans="1:17" s="3" customFormat="1" ht="37.200000000000003" customHeight="1" thickBot="1" x14ac:dyDescent="0.45">
      <c r="B10" s="45"/>
      <c r="C10" s="46"/>
      <c r="D10" s="45"/>
      <c r="E10" s="45"/>
      <c r="F10" s="45"/>
      <c r="G10" s="45"/>
      <c r="H10" s="45"/>
      <c r="I10" s="45"/>
      <c r="J10" s="47"/>
      <c r="K10" s="2"/>
      <c r="L10" s="2"/>
      <c r="M10" s="2"/>
      <c r="N10" s="2"/>
      <c r="O10" s="2"/>
      <c r="P10" s="2"/>
      <c r="Q10" s="2"/>
    </row>
    <row r="11" spans="1:17" ht="49.2" customHeight="1" x14ac:dyDescent="0.4">
      <c r="A11" s="1"/>
      <c r="B11" s="216" t="s">
        <v>24</v>
      </c>
      <c r="C11" s="222" t="s">
        <v>13</v>
      </c>
      <c r="D11" s="222"/>
      <c r="E11" s="223"/>
      <c r="F11" s="45"/>
      <c r="G11" s="48" t="s">
        <v>19</v>
      </c>
      <c r="H11" s="208">
        <f>G7</f>
        <v>0</v>
      </c>
      <c r="I11" s="208"/>
      <c r="J11" s="209"/>
    </row>
    <row r="12" spans="1:17" ht="24.6" customHeight="1" x14ac:dyDescent="0.4">
      <c r="A12" s="1"/>
      <c r="B12" s="217"/>
      <c r="C12" s="219" t="s">
        <v>9</v>
      </c>
      <c r="D12" s="219"/>
      <c r="E12" s="49">
        <f>F7</f>
        <v>0</v>
      </c>
      <c r="F12" s="45"/>
      <c r="G12" s="190" t="s">
        <v>95</v>
      </c>
      <c r="H12" s="201">
        <f>J27</f>
        <v>0</v>
      </c>
      <c r="I12" s="201"/>
      <c r="J12" s="202"/>
    </row>
    <row r="13" spans="1:17" ht="28.2" customHeight="1" x14ac:dyDescent="0.4">
      <c r="B13" s="218"/>
      <c r="C13" s="220" t="s">
        <v>7</v>
      </c>
      <c r="D13" s="221"/>
      <c r="E13" s="50"/>
      <c r="F13" s="45"/>
      <c r="G13" s="190"/>
      <c r="H13" s="201"/>
      <c r="I13" s="201"/>
      <c r="J13" s="202"/>
    </row>
    <row r="14" spans="1:17" ht="42" x14ac:dyDescent="0.4">
      <c r="B14" s="51" t="s">
        <v>23</v>
      </c>
      <c r="C14" s="212">
        <f>'T.D. - NO IRAP '!N15</f>
        <v>0</v>
      </c>
      <c r="D14" s="213"/>
      <c r="E14" s="214"/>
      <c r="F14" s="45"/>
      <c r="G14" s="191" t="s">
        <v>85</v>
      </c>
      <c r="H14" s="201">
        <f>C14+E15+E16</f>
        <v>0</v>
      </c>
      <c r="I14" s="201"/>
      <c r="J14" s="202"/>
    </row>
    <row r="15" spans="1:17" ht="25.2" customHeight="1" x14ac:dyDescent="0.4">
      <c r="B15" s="51" t="s">
        <v>22</v>
      </c>
      <c r="C15" s="229">
        <f>2/3</f>
        <v>0.66666666666666663</v>
      </c>
      <c r="D15" s="229"/>
      <c r="E15" s="49">
        <f>(E12-C14)*C15</f>
        <v>0</v>
      </c>
      <c r="F15" s="45"/>
      <c r="G15" s="192"/>
      <c r="H15" s="201"/>
      <c r="I15" s="201"/>
      <c r="J15" s="202"/>
    </row>
    <row r="16" spans="1:17" ht="45.6" customHeight="1" x14ac:dyDescent="0.4">
      <c r="B16" s="51" t="s">
        <v>21</v>
      </c>
      <c r="C16" s="229">
        <f>1-C15-C17</f>
        <v>0.33333333333333337</v>
      </c>
      <c r="D16" s="229"/>
      <c r="E16" s="49">
        <f>(E12-C14)*C16</f>
        <v>0</v>
      </c>
      <c r="F16" s="45"/>
      <c r="G16" s="52" t="s">
        <v>86</v>
      </c>
      <c r="H16" s="201">
        <f>E17</f>
        <v>0</v>
      </c>
      <c r="I16" s="201"/>
      <c r="J16" s="202"/>
      <c r="L16" s="4"/>
    </row>
    <row r="17" spans="2:18" ht="46.2" customHeight="1" thickBot="1" x14ac:dyDescent="0.45">
      <c r="B17" s="53" t="s">
        <v>123</v>
      </c>
      <c r="C17" s="230">
        <v>0</v>
      </c>
      <c r="D17" s="230"/>
      <c r="E17" s="54">
        <f>(E12-C14)*C17</f>
        <v>0</v>
      </c>
      <c r="F17" s="45"/>
      <c r="G17" s="55" t="s">
        <v>124</v>
      </c>
      <c r="H17" s="203">
        <f>H11-H12-H14</f>
        <v>0</v>
      </c>
      <c r="I17" s="203"/>
      <c r="J17" s="204"/>
    </row>
    <row r="18" spans="2:18" s="3" customFormat="1" ht="48.6" customHeight="1" thickBot="1" x14ac:dyDescent="0.45">
      <c r="B18" s="45"/>
      <c r="C18" s="45"/>
      <c r="D18" s="45"/>
      <c r="E18" s="45"/>
      <c r="F18" s="45"/>
      <c r="G18" s="45"/>
      <c r="H18" s="45"/>
      <c r="I18" s="45"/>
      <c r="J18" s="45"/>
      <c r="K18" s="2"/>
      <c r="L18" s="2"/>
      <c r="M18" s="2"/>
      <c r="N18" s="2"/>
      <c r="O18" s="2"/>
      <c r="P18" s="19"/>
      <c r="Q18" s="2"/>
    </row>
    <row r="19" spans="2:18" s="18" customFormat="1" ht="56.4" customHeight="1" x14ac:dyDescent="0.35">
      <c r="B19" s="187" t="s">
        <v>115</v>
      </c>
      <c r="C19" s="188"/>
      <c r="D19" s="188"/>
      <c r="E19" s="188"/>
      <c r="F19" s="188"/>
      <c r="G19" s="188"/>
      <c r="H19" s="188"/>
      <c r="I19" s="188"/>
      <c r="J19" s="189"/>
      <c r="K19" s="2"/>
      <c r="L19" s="19"/>
      <c r="M19" s="19"/>
      <c r="N19" s="19"/>
      <c r="O19" s="19"/>
      <c r="P19" s="22"/>
      <c r="Q19" s="19"/>
      <c r="R19" s="19"/>
    </row>
    <row r="20" spans="2:18" s="22" customFormat="1" ht="27" customHeight="1" x14ac:dyDescent="0.3">
      <c r="B20" s="215" t="s">
        <v>0</v>
      </c>
      <c r="C20" s="56" t="s">
        <v>107</v>
      </c>
      <c r="D20" s="57" t="s">
        <v>64</v>
      </c>
      <c r="E20" s="58" t="s">
        <v>117</v>
      </c>
      <c r="F20" s="57" t="s">
        <v>2</v>
      </c>
      <c r="G20" s="57" t="s">
        <v>62</v>
      </c>
      <c r="H20" s="59" t="s">
        <v>120</v>
      </c>
      <c r="I20" s="58" t="s">
        <v>122</v>
      </c>
      <c r="J20" s="228" t="s">
        <v>78</v>
      </c>
      <c r="K20" s="11"/>
      <c r="L20" s="11"/>
      <c r="P20" s="2"/>
    </row>
    <row r="21" spans="2:18" ht="63" x14ac:dyDescent="0.3">
      <c r="B21" s="215"/>
      <c r="C21" s="56" t="s">
        <v>106</v>
      </c>
      <c r="D21" s="60" t="s">
        <v>65</v>
      </c>
      <c r="E21" s="61" t="s">
        <v>118</v>
      </c>
      <c r="F21" s="60" t="s">
        <v>8</v>
      </c>
      <c r="G21" s="60" t="s">
        <v>63</v>
      </c>
      <c r="H21" s="59" t="s">
        <v>119</v>
      </c>
      <c r="I21" s="61" t="s">
        <v>121</v>
      </c>
      <c r="J21" s="228"/>
    </row>
    <row r="22" spans="2:18" ht="21" x14ac:dyDescent="0.3">
      <c r="B22" s="62" t="s">
        <v>71</v>
      </c>
      <c r="C22" s="63">
        <v>0</v>
      </c>
      <c r="D22" s="64">
        <f>'Assegni di Ricerca'!M12</f>
        <v>0</v>
      </c>
      <c r="E22" s="64">
        <f>B7</f>
        <v>0</v>
      </c>
      <c r="F22" s="64">
        <v>0</v>
      </c>
      <c r="G22" s="64">
        <v>0</v>
      </c>
      <c r="H22" s="64">
        <v>0</v>
      </c>
      <c r="I22" s="64">
        <v>0</v>
      </c>
      <c r="J22" s="65">
        <f>SUM(C22:I22)</f>
        <v>0</v>
      </c>
    </row>
    <row r="23" spans="2:18" ht="21" x14ac:dyDescent="0.3">
      <c r="B23" s="62" t="s">
        <v>108</v>
      </c>
      <c r="C23" s="63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5">
        <f>SUM(C23:I23)</f>
        <v>0</v>
      </c>
    </row>
    <row r="24" spans="2:18" ht="21" x14ac:dyDescent="0.3">
      <c r="B24" s="62" t="s">
        <v>96</v>
      </c>
      <c r="C24" s="63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5">
        <f>SUM(E24:I24)</f>
        <v>0</v>
      </c>
    </row>
    <row r="25" spans="2:18" ht="21" x14ac:dyDescent="0.3">
      <c r="B25" s="62" t="s">
        <v>98</v>
      </c>
      <c r="C25" s="63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5">
        <f>SUM(E25:I25)</f>
        <v>0</v>
      </c>
    </row>
    <row r="26" spans="2:18" ht="21" x14ac:dyDescent="0.3">
      <c r="B26" s="62" t="s">
        <v>97</v>
      </c>
      <c r="C26" s="63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5">
        <f>SUM(E26:I26)</f>
        <v>0</v>
      </c>
    </row>
    <row r="27" spans="2:18" ht="21" x14ac:dyDescent="0.3">
      <c r="B27" s="66" t="s">
        <v>1</v>
      </c>
      <c r="C27" s="67">
        <f t="shared" ref="C27:I27" si="0">SUM(C22:C26)</f>
        <v>0</v>
      </c>
      <c r="D27" s="67">
        <f t="shared" si="0"/>
        <v>0</v>
      </c>
      <c r="E27" s="67">
        <f t="shared" si="0"/>
        <v>0</v>
      </c>
      <c r="F27" s="67">
        <f t="shared" si="0"/>
        <v>0</v>
      </c>
      <c r="G27" s="67">
        <f t="shared" si="0"/>
        <v>0</v>
      </c>
      <c r="H27" s="67">
        <f t="shared" si="0"/>
        <v>0</v>
      </c>
      <c r="I27" s="67">
        <f t="shared" si="0"/>
        <v>0</v>
      </c>
      <c r="J27" s="65">
        <f>J22+J23+J24+J25+J26</f>
        <v>0</v>
      </c>
      <c r="P27" s="13"/>
    </row>
    <row r="28" spans="2:18" s="13" customFormat="1" ht="39" customHeight="1" thickBot="1" x14ac:dyDescent="0.35">
      <c r="B28" s="68" t="s">
        <v>6</v>
      </c>
      <c r="C28" s="69" t="s">
        <v>109</v>
      </c>
      <c r="D28" s="70"/>
      <c r="E28" s="70"/>
      <c r="F28" s="70"/>
      <c r="G28" s="70"/>
      <c r="H28" s="70"/>
      <c r="I28" s="70"/>
      <c r="J28" s="71"/>
      <c r="K28" s="2"/>
      <c r="P28" s="2"/>
    </row>
    <row r="29" spans="2:18" s="3" customFormat="1" ht="48.6" customHeight="1" x14ac:dyDescent="0.4">
      <c r="B29" s="45"/>
      <c r="C29" s="45"/>
      <c r="D29" s="45"/>
      <c r="E29" s="45"/>
      <c r="F29" s="45"/>
      <c r="G29" s="45"/>
      <c r="H29" s="45"/>
      <c r="I29" s="45"/>
      <c r="J29" s="45"/>
      <c r="K29" s="2"/>
      <c r="L29" s="2"/>
      <c r="M29" s="2"/>
      <c r="N29" s="2"/>
      <c r="O29" s="2"/>
      <c r="P29" s="2"/>
      <c r="Q29" s="2"/>
    </row>
  </sheetData>
  <dataConsolidate/>
  <mergeCells count="27">
    <mergeCell ref="D6:E6"/>
    <mergeCell ref="D7:E7"/>
    <mergeCell ref="J20:J21"/>
    <mergeCell ref="C15:D15"/>
    <mergeCell ref="C16:D16"/>
    <mergeCell ref="C17:D17"/>
    <mergeCell ref="B20:B21"/>
    <mergeCell ref="B11:B13"/>
    <mergeCell ref="C12:D12"/>
    <mergeCell ref="C13:D13"/>
    <mergeCell ref="C11:E11"/>
    <mergeCell ref="B1:J1"/>
    <mergeCell ref="B19:J19"/>
    <mergeCell ref="G12:G13"/>
    <mergeCell ref="G14:G15"/>
    <mergeCell ref="I2:J2"/>
    <mergeCell ref="I4:J4"/>
    <mergeCell ref="I6:J6"/>
    <mergeCell ref="I7:J7"/>
    <mergeCell ref="H14:J15"/>
    <mergeCell ref="H16:J16"/>
    <mergeCell ref="H17:J17"/>
    <mergeCell ref="B5:J5"/>
    <mergeCell ref="H11:J11"/>
    <mergeCell ref="H12:J13"/>
    <mergeCell ref="I3:J3"/>
    <mergeCell ref="C14:E14"/>
  </mergeCells>
  <dataValidations count="2">
    <dataValidation type="list" allowBlank="1" showInputMessage="1" showErrorMessage="1" sqref="L3:L8">
      <formula1>$M$3:$M$7</formula1>
    </dataValidation>
    <dataValidation type="list" allowBlank="1" showInputMessage="1" showErrorMessage="1" sqref="I3">
      <formula1>$P$1:$P$6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scale="49" orientation="landscape" r:id="rId1"/>
  <headerFooter alignWithMargins="0"/>
  <ignoredErrors>
    <ignoredError sqref="E1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136"/>
  <sheetViews>
    <sheetView workbookViewId="0">
      <selection activeCell="F27" sqref="F27"/>
    </sheetView>
  </sheetViews>
  <sheetFormatPr defaultColWidth="8.88671875" defaultRowHeight="12.6" x14ac:dyDescent="0.2"/>
  <cols>
    <col min="1" max="1" width="3.5546875" style="5" customWidth="1"/>
    <col min="2" max="2" width="33.44140625" style="5" bestFit="1" customWidth="1"/>
    <col min="3" max="3" width="10.109375" style="5" customWidth="1"/>
    <col min="4" max="4" width="6.6640625" style="5" bestFit="1" customWidth="1"/>
    <col min="5" max="5" width="12.6640625" style="5" bestFit="1" customWidth="1"/>
    <col min="6" max="6" width="17.109375" style="5" bestFit="1" customWidth="1"/>
    <col min="7" max="7" width="12.6640625" style="5" bestFit="1" customWidth="1"/>
    <col min="8" max="8" width="12.6640625" style="5" customWidth="1"/>
    <col min="9" max="9" width="13.6640625" style="5" customWidth="1"/>
    <col min="10" max="10" width="14.6640625" style="5" customWidth="1"/>
    <col min="11" max="11" width="4.44140625" style="5" customWidth="1"/>
    <col min="12" max="12" width="12.44140625" style="5" customWidth="1"/>
    <col min="13" max="13" width="20.109375" style="5" customWidth="1"/>
    <col min="14" max="14" width="13" style="5" bestFit="1" customWidth="1"/>
    <col min="15" max="15" width="17.88671875" style="5" bestFit="1" customWidth="1"/>
    <col min="16" max="16" width="12.44140625" style="5" customWidth="1"/>
    <col min="17" max="17" width="15.88671875" style="5" bestFit="1" customWidth="1"/>
    <col min="18" max="257" width="12.44140625" style="5" customWidth="1"/>
    <col min="258" max="258" width="31.44140625" style="5" bestFit="1" customWidth="1"/>
    <col min="259" max="259" width="7.44140625" style="5" bestFit="1" customWidth="1"/>
    <col min="260" max="260" width="6.6640625" style="5" bestFit="1" customWidth="1"/>
    <col min="261" max="261" width="12.6640625" style="5" bestFit="1" customWidth="1"/>
    <col min="262" max="262" width="17.109375" style="5" bestFit="1" customWidth="1"/>
    <col min="263" max="263" width="12.6640625" style="5" bestFit="1" customWidth="1"/>
    <col min="264" max="264" width="12.6640625" style="5" customWidth="1"/>
    <col min="265" max="265" width="13.6640625" style="5" customWidth="1"/>
    <col min="266" max="266" width="14" style="5" bestFit="1" customWidth="1"/>
    <col min="267" max="267" width="4.44140625" style="5" customWidth="1"/>
    <col min="268" max="268" width="12.44140625" style="5" customWidth="1"/>
    <col min="269" max="271" width="13" style="5" bestFit="1" customWidth="1"/>
    <col min="272" max="513" width="12.44140625" style="5" customWidth="1"/>
    <col min="514" max="514" width="31.44140625" style="5" bestFit="1" customWidth="1"/>
    <col min="515" max="515" width="7.44140625" style="5" bestFit="1" customWidth="1"/>
    <col min="516" max="516" width="6.6640625" style="5" bestFit="1" customWidth="1"/>
    <col min="517" max="517" width="12.6640625" style="5" bestFit="1" customWidth="1"/>
    <col min="518" max="518" width="17.109375" style="5" bestFit="1" customWidth="1"/>
    <col min="519" max="519" width="12.6640625" style="5" bestFit="1" customWidth="1"/>
    <col min="520" max="520" width="12.6640625" style="5" customWidth="1"/>
    <col min="521" max="521" width="13.6640625" style="5" customWidth="1"/>
    <col min="522" max="522" width="14" style="5" bestFit="1" customWidth="1"/>
    <col min="523" max="523" width="4.44140625" style="5" customWidth="1"/>
    <col min="524" max="524" width="12.44140625" style="5" customWidth="1"/>
    <col min="525" max="527" width="13" style="5" bestFit="1" customWidth="1"/>
    <col min="528" max="769" width="12.44140625" style="5" customWidth="1"/>
    <col min="770" max="770" width="31.44140625" style="5" bestFit="1" customWidth="1"/>
    <col min="771" max="771" width="7.44140625" style="5" bestFit="1" customWidth="1"/>
    <col min="772" max="772" width="6.6640625" style="5" bestFit="1" customWidth="1"/>
    <col min="773" max="773" width="12.6640625" style="5" bestFit="1" customWidth="1"/>
    <col min="774" max="774" width="17.109375" style="5" bestFit="1" customWidth="1"/>
    <col min="775" max="775" width="12.6640625" style="5" bestFit="1" customWidth="1"/>
    <col min="776" max="776" width="12.6640625" style="5" customWidth="1"/>
    <col min="777" max="777" width="13.6640625" style="5" customWidth="1"/>
    <col min="778" max="778" width="14" style="5" bestFit="1" customWidth="1"/>
    <col min="779" max="779" width="4.44140625" style="5" customWidth="1"/>
    <col min="780" max="780" width="12.44140625" style="5" customWidth="1"/>
    <col min="781" max="783" width="13" style="5" bestFit="1" customWidth="1"/>
    <col min="784" max="1025" width="12.44140625" style="5" customWidth="1"/>
    <col min="1026" max="1026" width="31.44140625" style="5" bestFit="1" customWidth="1"/>
    <col min="1027" max="1027" width="7.44140625" style="5" bestFit="1" customWidth="1"/>
    <col min="1028" max="1028" width="6.6640625" style="5" bestFit="1" customWidth="1"/>
    <col min="1029" max="1029" width="12.6640625" style="5" bestFit="1" customWidth="1"/>
    <col min="1030" max="1030" width="17.109375" style="5" bestFit="1" customWidth="1"/>
    <col min="1031" max="1031" width="12.6640625" style="5" bestFit="1" customWidth="1"/>
    <col min="1032" max="1032" width="12.6640625" style="5" customWidth="1"/>
    <col min="1033" max="1033" width="13.6640625" style="5" customWidth="1"/>
    <col min="1034" max="1034" width="14" style="5" bestFit="1" customWidth="1"/>
    <col min="1035" max="1035" width="4.44140625" style="5" customWidth="1"/>
    <col min="1036" max="1036" width="12.44140625" style="5" customWidth="1"/>
    <col min="1037" max="1039" width="13" style="5" bestFit="1" customWidth="1"/>
    <col min="1040" max="1281" width="12.44140625" style="5" customWidth="1"/>
    <col min="1282" max="1282" width="31.44140625" style="5" bestFit="1" customWidth="1"/>
    <col min="1283" max="1283" width="7.44140625" style="5" bestFit="1" customWidth="1"/>
    <col min="1284" max="1284" width="6.6640625" style="5" bestFit="1" customWidth="1"/>
    <col min="1285" max="1285" width="12.6640625" style="5" bestFit="1" customWidth="1"/>
    <col min="1286" max="1286" width="17.109375" style="5" bestFit="1" customWidth="1"/>
    <col min="1287" max="1287" width="12.6640625" style="5" bestFit="1" customWidth="1"/>
    <col min="1288" max="1288" width="12.6640625" style="5" customWidth="1"/>
    <col min="1289" max="1289" width="13.6640625" style="5" customWidth="1"/>
    <col min="1290" max="1290" width="14" style="5" bestFit="1" customWidth="1"/>
    <col min="1291" max="1291" width="4.44140625" style="5" customWidth="1"/>
    <col min="1292" max="1292" width="12.44140625" style="5" customWidth="1"/>
    <col min="1293" max="1295" width="13" style="5" bestFit="1" customWidth="1"/>
    <col min="1296" max="1537" width="12.44140625" style="5" customWidth="1"/>
    <col min="1538" max="1538" width="31.44140625" style="5" bestFit="1" customWidth="1"/>
    <col min="1539" max="1539" width="7.44140625" style="5" bestFit="1" customWidth="1"/>
    <col min="1540" max="1540" width="6.6640625" style="5" bestFit="1" customWidth="1"/>
    <col min="1541" max="1541" width="12.6640625" style="5" bestFit="1" customWidth="1"/>
    <col min="1542" max="1542" width="17.109375" style="5" bestFit="1" customWidth="1"/>
    <col min="1543" max="1543" width="12.6640625" style="5" bestFit="1" customWidth="1"/>
    <col min="1544" max="1544" width="12.6640625" style="5" customWidth="1"/>
    <col min="1545" max="1545" width="13.6640625" style="5" customWidth="1"/>
    <col min="1546" max="1546" width="14" style="5" bestFit="1" customWidth="1"/>
    <col min="1547" max="1547" width="4.44140625" style="5" customWidth="1"/>
    <col min="1548" max="1548" width="12.44140625" style="5" customWidth="1"/>
    <col min="1549" max="1551" width="13" style="5" bestFit="1" customWidth="1"/>
    <col min="1552" max="1793" width="12.44140625" style="5" customWidth="1"/>
    <col min="1794" max="1794" width="31.44140625" style="5" bestFit="1" customWidth="1"/>
    <col min="1795" max="1795" width="7.44140625" style="5" bestFit="1" customWidth="1"/>
    <col min="1796" max="1796" width="6.6640625" style="5" bestFit="1" customWidth="1"/>
    <col min="1797" max="1797" width="12.6640625" style="5" bestFit="1" customWidth="1"/>
    <col min="1798" max="1798" width="17.109375" style="5" bestFit="1" customWidth="1"/>
    <col min="1799" max="1799" width="12.6640625" style="5" bestFit="1" customWidth="1"/>
    <col min="1800" max="1800" width="12.6640625" style="5" customWidth="1"/>
    <col min="1801" max="1801" width="13.6640625" style="5" customWidth="1"/>
    <col min="1802" max="1802" width="14" style="5" bestFit="1" customWidth="1"/>
    <col min="1803" max="1803" width="4.44140625" style="5" customWidth="1"/>
    <col min="1804" max="1804" width="12.44140625" style="5" customWidth="1"/>
    <col min="1805" max="1807" width="13" style="5" bestFit="1" customWidth="1"/>
    <col min="1808" max="2049" width="12.44140625" style="5" customWidth="1"/>
    <col min="2050" max="2050" width="31.44140625" style="5" bestFit="1" customWidth="1"/>
    <col min="2051" max="2051" width="7.44140625" style="5" bestFit="1" customWidth="1"/>
    <col min="2052" max="2052" width="6.6640625" style="5" bestFit="1" customWidth="1"/>
    <col min="2053" max="2053" width="12.6640625" style="5" bestFit="1" customWidth="1"/>
    <col min="2054" max="2054" width="17.109375" style="5" bestFit="1" customWidth="1"/>
    <col min="2055" max="2055" width="12.6640625" style="5" bestFit="1" customWidth="1"/>
    <col min="2056" max="2056" width="12.6640625" style="5" customWidth="1"/>
    <col min="2057" max="2057" width="13.6640625" style="5" customWidth="1"/>
    <col min="2058" max="2058" width="14" style="5" bestFit="1" customWidth="1"/>
    <col min="2059" max="2059" width="4.44140625" style="5" customWidth="1"/>
    <col min="2060" max="2060" width="12.44140625" style="5" customWidth="1"/>
    <col min="2061" max="2063" width="13" style="5" bestFit="1" customWidth="1"/>
    <col min="2064" max="2305" width="12.44140625" style="5" customWidth="1"/>
    <col min="2306" max="2306" width="31.44140625" style="5" bestFit="1" customWidth="1"/>
    <col min="2307" max="2307" width="7.44140625" style="5" bestFit="1" customWidth="1"/>
    <col min="2308" max="2308" width="6.6640625" style="5" bestFit="1" customWidth="1"/>
    <col min="2309" max="2309" width="12.6640625" style="5" bestFit="1" customWidth="1"/>
    <col min="2310" max="2310" width="17.109375" style="5" bestFit="1" customWidth="1"/>
    <col min="2311" max="2311" width="12.6640625" style="5" bestFit="1" customWidth="1"/>
    <col min="2312" max="2312" width="12.6640625" style="5" customWidth="1"/>
    <col min="2313" max="2313" width="13.6640625" style="5" customWidth="1"/>
    <col min="2314" max="2314" width="14" style="5" bestFit="1" customWidth="1"/>
    <col min="2315" max="2315" width="4.44140625" style="5" customWidth="1"/>
    <col min="2316" max="2316" width="12.44140625" style="5" customWidth="1"/>
    <col min="2317" max="2319" width="13" style="5" bestFit="1" customWidth="1"/>
    <col min="2320" max="2561" width="12.44140625" style="5" customWidth="1"/>
    <col min="2562" max="2562" width="31.44140625" style="5" bestFit="1" customWidth="1"/>
    <col min="2563" max="2563" width="7.44140625" style="5" bestFit="1" customWidth="1"/>
    <col min="2564" max="2564" width="6.6640625" style="5" bestFit="1" customWidth="1"/>
    <col min="2565" max="2565" width="12.6640625" style="5" bestFit="1" customWidth="1"/>
    <col min="2566" max="2566" width="17.109375" style="5" bestFit="1" customWidth="1"/>
    <col min="2567" max="2567" width="12.6640625" style="5" bestFit="1" customWidth="1"/>
    <col min="2568" max="2568" width="12.6640625" style="5" customWidth="1"/>
    <col min="2569" max="2569" width="13.6640625" style="5" customWidth="1"/>
    <col min="2570" max="2570" width="14" style="5" bestFit="1" customWidth="1"/>
    <col min="2571" max="2571" width="4.44140625" style="5" customWidth="1"/>
    <col min="2572" max="2572" width="12.44140625" style="5" customWidth="1"/>
    <col min="2573" max="2575" width="13" style="5" bestFit="1" customWidth="1"/>
    <col min="2576" max="2817" width="12.44140625" style="5" customWidth="1"/>
    <col min="2818" max="2818" width="31.44140625" style="5" bestFit="1" customWidth="1"/>
    <col min="2819" max="2819" width="7.44140625" style="5" bestFit="1" customWidth="1"/>
    <col min="2820" max="2820" width="6.6640625" style="5" bestFit="1" customWidth="1"/>
    <col min="2821" max="2821" width="12.6640625" style="5" bestFit="1" customWidth="1"/>
    <col min="2822" max="2822" width="17.109375" style="5" bestFit="1" customWidth="1"/>
    <col min="2823" max="2823" width="12.6640625" style="5" bestFit="1" customWidth="1"/>
    <col min="2824" max="2824" width="12.6640625" style="5" customWidth="1"/>
    <col min="2825" max="2825" width="13.6640625" style="5" customWidth="1"/>
    <col min="2826" max="2826" width="14" style="5" bestFit="1" customWidth="1"/>
    <col min="2827" max="2827" width="4.44140625" style="5" customWidth="1"/>
    <col min="2828" max="2828" width="12.44140625" style="5" customWidth="1"/>
    <col min="2829" max="2831" width="13" style="5" bestFit="1" customWidth="1"/>
    <col min="2832" max="3073" width="12.44140625" style="5" customWidth="1"/>
    <col min="3074" max="3074" width="31.44140625" style="5" bestFit="1" customWidth="1"/>
    <col min="3075" max="3075" width="7.44140625" style="5" bestFit="1" customWidth="1"/>
    <col min="3076" max="3076" width="6.6640625" style="5" bestFit="1" customWidth="1"/>
    <col min="3077" max="3077" width="12.6640625" style="5" bestFit="1" customWidth="1"/>
    <col min="3078" max="3078" width="17.109375" style="5" bestFit="1" customWidth="1"/>
    <col min="3079" max="3079" width="12.6640625" style="5" bestFit="1" customWidth="1"/>
    <col min="3080" max="3080" width="12.6640625" style="5" customWidth="1"/>
    <col min="3081" max="3081" width="13.6640625" style="5" customWidth="1"/>
    <col min="3082" max="3082" width="14" style="5" bestFit="1" customWidth="1"/>
    <col min="3083" max="3083" width="4.44140625" style="5" customWidth="1"/>
    <col min="3084" max="3084" width="12.44140625" style="5" customWidth="1"/>
    <col min="3085" max="3087" width="13" style="5" bestFit="1" customWidth="1"/>
    <col min="3088" max="3329" width="12.44140625" style="5" customWidth="1"/>
    <col min="3330" max="3330" width="31.44140625" style="5" bestFit="1" customWidth="1"/>
    <col min="3331" max="3331" width="7.44140625" style="5" bestFit="1" customWidth="1"/>
    <col min="3332" max="3332" width="6.6640625" style="5" bestFit="1" customWidth="1"/>
    <col min="3333" max="3333" width="12.6640625" style="5" bestFit="1" customWidth="1"/>
    <col min="3334" max="3334" width="17.109375" style="5" bestFit="1" customWidth="1"/>
    <col min="3335" max="3335" width="12.6640625" style="5" bestFit="1" customWidth="1"/>
    <col min="3336" max="3336" width="12.6640625" style="5" customWidth="1"/>
    <col min="3337" max="3337" width="13.6640625" style="5" customWidth="1"/>
    <col min="3338" max="3338" width="14" style="5" bestFit="1" customWidth="1"/>
    <col min="3339" max="3339" width="4.44140625" style="5" customWidth="1"/>
    <col min="3340" max="3340" width="12.44140625" style="5" customWidth="1"/>
    <col min="3341" max="3343" width="13" style="5" bestFit="1" customWidth="1"/>
    <col min="3344" max="3585" width="12.44140625" style="5" customWidth="1"/>
    <col min="3586" max="3586" width="31.44140625" style="5" bestFit="1" customWidth="1"/>
    <col min="3587" max="3587" width="7.44140625" style="5" bestFit="1" customWidth="1"/>
    <col min="3588" max="3588" width="6.6640625" style="5" bestFit="1" customWidth="1"/>
    <col min="3589" max="3589" width="12.6640625" style="5" bestFit="1" customWidth="1"/>
    <col min="3590" max="3590" width="17.109375" style="5" bestFit="1" customWidth="1"/>
    <col min="3591" max="3591" width="12.6640625" style="5" bestFit="1" customWidth="1"/>
    <col min="3592" max="3592" width="12.6640625" style="5" customWidth="1"/>
    <col min="3593" max="3593" width="13.6640625" style="5" customWidth="1"/>
    <col min="3594" max="3594" width="14" style="5" bestFit="1" customWidth="1"/>
    <col min="3595" max="3595" width="4.44140625" style="5" customWidth="1"/>
    <col min="3596" max="3596" width="12.44140625" style="5" customWidth="1"/>
    <col min="3597" max="3599" width="13" style="5" bestFit="1" customWidth="1"/>
    <col min="3600" max="3841" width="12.44140625" style="5" customWidth="1"/>
    <col min="3842" max="3842" width="31.44140625" style="5" bestFit="1" customWidth="1"/>
    <col min="3843" max="3843" width="7.44140625" style="5" bestFit="1" customWidth="1"/>
    <col min="3844" max="3844" width="6.6640625" style="5" bestFit="1" customWidth="1"/>
    <col min="3845" max="3845" width="12.6640625" style="5" bestFit="1" customWidth="1"/>
    <col min="3846" max="3846" width="17.109375" style="5" bestFit="1" customWidth="1"/>
    <col min="3847" max="3847" width="12.6640625" style="5" bestFit="1" customWidth="1"/>
    <col min="3848" max="3848" width="12.6640625" style="5" customWidth="1"/>
    <col min="3849" max="3849" width="13.6640625" style="5" customWidth="1"/>
    <col min="3850" max="3850" width="14" style="5" bestFit="1" customWidth="1"/>
    <col min="3851" max="3851" width="4.44140625" style="5" customWidth="1"/>
    <col min="3852" max="3852" width="12.44140625" style="5" customWidth="1"/>
    <col min="3853" max="3855" width="13" style="5" bestFit="1" customWidth="1"/>
    <col min="3856" max="4097" width="12.44140625" style="5" customWidth="1"/>
    <col min="4098" max="4098" width="31.44140625" style="5" bestFit="1" customWidth="1"/>
    <col min="4099" max="4099" width="7.44140625" style="5" bestFit="1" customWidth="1"/>
    <col min="4100" max="4100" width="6.6640625" style="5" bestFit="1" customWidth="1"/>
    <col min="4101" max="4101" width="12.6640625" style="5" bestFit="1" customWidth="1"/>
    <col min="4102" max="4102" width="17.109375" style="5" bestFit="1" customWidth="1"/>
    <col min="4103" max="4103" width="12.6640625" style="5" bestFit="1" customWidth="1"/>
    <col min="4104" max="4104" width="12.6640625" style="5" customWidth="1"/>
    <col min="4105" max="4105" width="13.6640625" style="5" customWidth="1"/>
    <col min="4106" max="4106" width="14" style="5" bestFit="1" customWidth="1"/>
    <col min="4107" max="4107" width="4.44140625" style="5" customWidth="1"/>
    <col min="4108" max="4108" width="12.44140625" style="5" customWidth="1"/>
    <col min="4109" max="4111" width="13" style="5" bestFit="1" customWidth="1"/>
    <col min="4112" max="4353" width="12.44140625" style="5" customWidth="1"/>
    <col min="4354" max="4354" width="31.44140625" style="5" bestFit="1" customWidth="1"/>
    <col min="4355" max="4355" width="7.44140625" style="5" bestFit="1" customWidth="1"/>
    <col min="4356" max="4356" width="6.6640625" style="5" bestFit="1" customWidth="1"/>
    <col min="4357" max="4357" width="12.6640625" style="5" bestFit="1" customWidth="1"/>
    <col min="4358" max="4358" width="17.109375" style="5" bestFit="1" customWidth="1"/>
    <col min="4359" max="4359" width="12.6640625" style="5" bestFit="1" customWidth="1"/>
    <col min="4360" max="4360" width="12.6640625" style="5" customWidth="1"/>
    <col min="4361" max="4361" width="13.6640625" style="5" customWidth="1"/>
    <col min="4362" max="4362" width="14" style="5" bestFit="1" customWidth="1"/>
    <col min="4363" max="4363" width="4.44140625" style="5" customWidth="1"/>
    <col min="4364" max="4364" width="12.44140625" style="5" customWidth="1"/>
    <col min="4365" max="4367" width="13" style="5" bestFit="1" customWidth="1"/>
    <col min="4368" max="4609" width="12.44140625" style="5" customWidth="1"/>
    <col min="4610" max="4610" width="31.44140625" style="5" bestFit="1" customWidth="1"/>
    <col min="4611" max="4611" width="7.44140625" style="5" bestFit="1" customWidth="1"/>
    <col min="4612" max="4612" width="6.6640625" style="5" bestFit="1" customWidth="1"/>
    <col min="4613" max="4613" width="12.6640625" style="5" bestFit="1" customWidth="1"/>
    <col min="4614" max="4614" width="17.109375" style="5" bestFit="1" customWidth="1"/>
    <col min="4615" max="4615" width="12.6640625" style="5" bestFit="1" customWidth="1"/>
    <col min="4616" max="4616" width="12.6640625" style="5" customWidth="1"/>
    <col min="4617" max="4617" width="13.6640625" style="5" customWidth="1"/>
    <col min="4618" max="4618" width="14" style="5" bestFit="1" customWidth="1"/>
    <col min="4619" max="4619" width="4.44140625" style="5" customWidth="1"/>
    <col min="4620" max="4620" width="12.44140625" style="5" customWidth="1"/>
    <col min="4621" max="4623" width="13" style="5" bestFit="1" customWidth="1"/>
    <col min="4624" max="4865" width="12.44140625" style="5" customWidth="1"/>
    <col min="4866" max="4866" width="31.44140625" style="5" bestFit="1" customWidth="1"/>
    <col min="4867" max="4867" width="7.44140625" style="5" bestFit="1" customWidth="1"/>
    <col min="4868" max="4868" width="6.6640625" style="5" bestFit="1" customWidth="1"/>
    <col min="4869" max="4869" width="12.6640625" style="5" bestFit="1" customWidth="1"/>
    <col min="4870" max="4870" width="17.109375" style="5" bestFit="1" customWidth="1"/>
    <col min="4871" max="4871" width="12.6640625" style="5" bestFit="1" customWidth="1"/>
    <col min="4872" max="4872" width="12.6640625" style="5" customWidth="1"/>
    <col min="4873" max="4873" width="13.6640625" style="5" customWidth="1"/>
    <col min="4874" max="4874" width="14" style="5" bestFit="1" customWidth="1"/>
    <col min="4875" max="4875" width="4.44140625" style="5" customWidth="1"/>
    <col min="4876" max="4876" width="12.44140625" style="5" customWidth="1"/>
    <col min="4877" max="4879" width="13" style="5" bestFit="1" customWidth="1"/>
    <col min="4880" max="5121" width="12.44140625" style="5" customWidth="1"/>
    <col min="5122" max="5122" width="31.44140625" style="5" bestFit="1" customWidth="1"/>
    <col min="5123" max="5123" width="7.44140625" style="5" bestFit="1" customWidth="1"/>
    <col min="5124" max="5124" width="6.6640625" style="5" bestFit="1" customWidth="1"/>
    <col min="5125" max="5125" width="12.6640625" style="5" bestFit="1" customWidth="1"/>
    <col min="5126" max="5126" width="17.109375" style="5" bestFit="1" customWidth="1"/>
    <col min="5127" max="5127" width="12.6640625" style="5" bestFit="1" customWidth="1"/>
    <col min="5128" max="5128" width="12.6640625" style="5" customWidth="1"/>
    <col min="5129" max="5129" width="13.6640625" style="5" customWidth="1"/>
    <col min="5130" max="5130" width="14" style="5" bestFit="1" customWidth="1"/>
    <col min="5131" max="5131" width="4.44140625" style="5" customWidth="1"/>
    <col min="5132" max="5132" width="12.44140625" style="5" customWidth="1"/>
    <col min="5133" max="5135" width="13" style="5" bestFit="1" customWidth="1"/>
    <col min="5136" max="5377" width="12.44140625" style="5" customWidth="1"/>
    <col min="5378" max="5378" width="31.44140625" style="5" bestFit="1" customWidth="1"/>
    <col min="5379" max="5379" width="7.44140625" style="5" bestFit="1" customWidth="1"/>
    <col min="5380" max="5380" width="6.6640625" style="5" bestFit="1" customWidth="1"/>
    <col min="5381" max="5381" width="12.6640625" style="5" bestFit="1" customWidth="1"/>
    <col min="5382" max="5382" width="17.109375" style="5" bestFit="1" customWidth="1"/>
    <col min="5383" max="5383" width="12.6640625" style="5" bestFit="1" customWidth="1"/>
    <col min="5384" max="5384" width="12.6640625" style="5" customWidth="1"/>
    <col min="5385" max="5385" width="13.6640625" style="5" customWidth="1"/>
    <col min="5386" max="5386" width="14" style="5" bestFit="1" customWidth="1"/>
    <col min="5387" max="5387" width="4.44140625" style="5" customWidth="1"/>
    <col min="5388" max="5388" width="12.44140625" style="5" customWidth="1"/>
    <col min="5389" max="5391" width="13" style="5" bestFit="1" customWidth="1"/>
    <col min="5392" max="5633" width="12.44140625" style="5" customWidth="1"/>
    <col min="5634" max="5634" width="31.44140625" style="5" bestFit="1" customWidth="1"/>
    <col min="5635" max="5635" width="7.44140625" style="5" bestFit="1" customWidth="1"/>
    <col min="5636" max="5636" width="6.6640625" style="5" bestFit="1" customWidth="1"/>
    <col min="5637" max="5637" width="12.6640625" style="5" bestFit="1" customWidth="1"/>
    <col min="5638" max="5638" width="17.109375" style="5" bestFit="1" customWidth="1"/>
    <col min="5639" max="5639" width="12.6640625" style="5" bestFit="1" customWidth="1"/>
    <col min="5640" max="5640" width="12.6640625" style="5" customWidth="1"/>
    <col min="5641" max="5641" width="13.6640625" style="5" customWidth="1"/>
    <col min="5642" max="5642" width="14" style="5" bestFit="1" customWidth="1"/>
    <col min="5643" max="5643" width="4.44140625" style="5" customWidth="1"/>
    <col min="5644" max="5644" width="12.44140625" style="5" customWidth="1"/>
    <col min="5645" max="5647" width="13" style="5" bestFit="1" customWidth="1"/>
    <col min="5648" max="5889" width="12.44140625" style="5" customWidth="1"/>
    <col min="5890" max="5890" width="31.44140625" style="5" bestFit="1" customWidth="1"/>
    <col min="5891" max="5891" width="7.44140625" style="5" bestFit="1" customWidth="1"/>
    <col min="5892" max="5892" width="6.6640625" style="5" bestFit="1" customWidth="1"/>
    <col min="5893" max="5893" width="12.6640625" style="5" bestFit="1" customWidth="1"/>
    <col min="5894" max="5894" width="17.109375" style="5" bestFit="1" customWidth="1"/>
    <col min="5895" max="5895" width="12.6640625" style="5" bestFit="1" customWidth="1"/>
    <col min="5896" max="5896" width="12.6640625" style="5" customWidth="1"/>
    <col min="5897" max="5897" width="13.6640625" style="5" customWidth="1"/>
    <col min="5898" max="5898" width="14" style="5" bestFit="1" customWidth="1"/>
    <col min="5899" max="5899" width="4.44140625" style="5" customWidth="1"/>
    <col min="5900" max="5900" width="12.44140625" style="5" customWidth="1"/>
    <col min="5901" max="5903" width="13" style="5" bestFit="1" customWidth="1"/>
    <col min="5904" max="6145" width="12.44140625" style="5" customWidth="1"/>
    <col min="6146" max="6146" width="31.44140625" style="5" bestFit="1" customWidth="1"/>
    <col min="6147" max="6147" width="7.44140625" style="5" bestFit="1" customWidth="1"/>
    <col min="6148" max="6148" width="6.6640625" style="5" bestFit="1" customWidth="1"/>
    <col min="6149" max="6149" width="12.6640625" style="5" bestFit="1" customWidth="1"/>
    <col min="6150" max="6150" width="17.109375" style="5" bestFit="1" customWidth="1"/>
    <col min="6151" max="6151" width="12.6640625" style="5" bestFit="1" customWidth="1"/>
    <col min="6152" max="6152" width="12.6640625" style="5" customWidth="1"/>
    <col min="6153" max="6153" width="13.6640625" style="5" customWidth="1"/>
    <col min="6154" max="6154" width="14" style="5" bestFit="1" customWidth="1"/>
    <col min="6155" max="6155" width="4.44140625" style="5" customWidth="1"/>
    <col min="6156" max="6156" width="12.44140625" style="5" customWidth="1"/>
    <col min="6157" max="6159" width="13" style="5" bestFit="1" customWidth="1"/>
    <col min="6160" max="6401" width="12.44140625" style="5" customWidth="1"/>
    <col min="6402" max="6402" width="31.44140625" style="5" bestFit="1" customWidth="1"/>
    <col min="6403" max="6403" width="7.44140625" style="5" bestFit="1" customWidth="1"/>
    <col min="6404" max="6404" width="6.6640625" style="5" bestFit="1" customWidth="1"/>
    <col min="6405" max="6405" width="12.6640625" style="5" bestFit="1" customWidth="1"/>
    <col min="6406" max="6406" width="17.109375" style="5" bestFit="1" customWidth="1"/>
    <col min="6407" max="6407" width="12.6640625" style="5" bestFit="1" customWidth="1"/>
    <col min="6408" max="6408" width="12.6640625" style="5" customWidth="1"/>
    <col min="6409" max="6409" width="13.6640625" style="5" customWidth="1"/>
    <col min="6410" max="6410" width="14" style="5" bestFit="1" customWidth="1"/>
    <col min="6411" max="6411" width="4.44140625" style="5" customWidth="1"/>
    <col min="6412" max="6412" width="12.44140625" style="5" customWidth="1"/>
    <col min="6413" max="6415" width="13" style="5" bestFit="1" customWidth="1"/>
    <col min="6416" max="6657" width="12.44140625" style="5" customWidth="1"/>
    <col min="6658" max="6658" width="31.44140625" style="5" bestFit="1" customWidth="1"/>
    <col min="6659" max="6659" width="7.44140625" style="5" bestFit="1" customWidth="1"/>
    <col min="6660" max="6660" width="6.6640625" style="5" bestFit="1" customWidth="1"/>
    <col min="6661" max="6661" width="12.6640625" style="5" bestFit="1" customWidth="1"/>
    <col min="6662" max="6662" width="17.109375" style="5" bestFit="1" customWidth="1"/>
    <col min="6663" max="6663" width="12.6640625" style="5" bestFit="1" customWidth="1"/>
    <col min="6664" max="6664" width="12.6640625" style="5" customWidth="1"/>
    <col min="6665" max="6665" width="13.6640625" style="5" customWidth="1"/>
    <col min="6666" max="6666" width="14" style="5" bestFit="1" customWidth="1"/>
    <col min="6667" max="6667" width="4.44140625" style="5" customWidth="1"/>
    <col min="6668" max="6668" width="12.44140625" style="5" customWidth="1"/>
    <col min="6669" max="6671" width="13" style="5" bestFit="1" customWidth="1"/>
    <col min="6672" max="6913" width="12.44140625" style="5" customWidth="1"/>
    <col min="6914" max="6914" width="31.44140625" style="5" bestFit="1" customWidth="1"/>
    <col min="6915" max="6915" width="7.44140625" style="5" bestFit="1" customWidth="1"/>
    <col min="6916" max="6916" width="6.6640625" style="5" bestFit="1" customWidth="1"/>
    <col min="6917" max="6917" width="12.6640625" style="5" bestFit="1" customWidth="1"/>
    <col min="6918" max="6918" width="17.109375" style="5" bestFit="1" customWidth="1"/>
    <col min="6919" max="6919" width="12.6640625" style="5" bestFit="1" customWidth="1"/>
    <col min="6920" max="6920" width="12.6640625" style="5" customWidth="1"/>
    <col min="6921" max="6921" width="13.6640625" style="5" customWidth="1"/>
    <col min="6922" max="6922" width="14" style="5" bestFit="1" customWidth="1"/>
    <col min="6923" max="6923" width="4.44140625" style="5" customWidth="1"/>
    <col min="6924" max="6924" width="12.44140625" style="5" customWidth="1"/>
    <col min="6925" max="6927" width="13" style="5" bestFit="1" customWidth="1"/>
    <col min="6928" max="7169" width="12.44140625" style="5" customWidth="1"/>
    <col min="7170" max="7170" width="31.44140625" style="5" bestFit="1" customWidth="1"/>
    <col min="7171" max="7171" width="7.44140625" style="5" bestFit="1" customWidth="1"/>
    <col min="7172" max="7172" width="6.6640625" style="5" bestFit="1" customWidth="1"/>
    <col min="7173" max="7173" width="12.6640625" style="5" bestFit="1" customWidth="1"/>
    <col min="7174" max="7174" width="17.109375" style="5" bestFit="1" customWidth="1"/>
    <col min="7175" max="7175" width="12.6640625" style="5" bestFit="1" customWidth="1"/>
    <col min="7176" max="7176" width="12.6640625" style="5" customWidth="1"/>
    <col min="7177" max="7177" width="13.6640625" style="5" customWidth="1"/>
    <col min="7178" max="7178" width="14" style="5" bestFit="1" customWidth="1"/>
    <col min="7179" max="7179" width="4.44140625" style="5" customWidth="1"/>
    <col min="7180" max="7180" width="12.44140625" style="5" customWidth="1"/>
    <col min="7181" max="7183" width="13" style="5" bestFit="1" customWidth="1"/>
    <col min="7184" max="7425" width="12.44140625" style="5" customWidth="1"/>
    <col min="7426" max="7426" width="31.44140625" style="5" bestFit="1" customWidth="1"/>
    <col min="7427" max="7427" width="7.44140625" style="5" bestFit="1" customWidth="1"/>
    <col min="7428" max="7428" width="6.6640625" style="5" bestFit="1" customWidth="1"/>
    <col min="7429" max="7429" width="12.6640625" style="5" bestFit="1" customWidth="1"/>
    <col min="7430" max="7430" width="17.109375" style="5" bestFit="1" customWidth="1"/>
    <col min="7431" max="7431" width="12.6640625" style="5" bestFit="1" customWidth="1"/>
    <col min="7432" max="7432" width="12.6640625" style="5" customWidth="1"/>
    <col min="7433" max="7433" width="13.6640625" style="5" customWidth="1"/>
    <col min="7434" max="7434" width="14" style="5" bestFit="1" customWidth="1"/>
    <col min="7435" max="7435" width="4.44140625" style="5" customWidth="1"/>
    <col min="7436" max="7436" width="12.44140625" style="5" customWidth="1"/>
    <col min="7437" max="7439" width="13" style="5" bestFit="1" customWidth="1"/>
    <col min="7440" max="7681" width="12.44140625" style="5" customWidth="1"/>
    <col min="7682" max="7682" width="31.44140625" style="5" bestFit="1" customWidth="1"/>
    <col min="7683" max="7683" width="7.44140625" style="5" bestFit="1" customWidth="1"/>
    <col min="7684" max="7684" width="6.6640625" style="5" bestFit="1" customWidth="1"/>
    <col min="7685" max="7685" width="12.6640625" style="5" bestFit="1" customWidth="1"/>
    <col min="7686" max="7686" width="17.109375" style="5" bestFit="1" customWidth="1"/>
    <col min="7687" max="7687" width="12.6640625" style="5" bestFit="1" customWidth="1"/>
    <col min="7688" max="7688" width="12.6640625" style="5" customWidth="1"/>
    <col min="7689" max="7689" width="13.6640625" style="5" customWidth="1"/>
    <col min="7690" max="7690" width="14" style="5" bestFit="1" customWidth="1"/>
    <col min="7691" max="7691" width="4.44140625" style="5" customWidth="1"/>
    <col min="7692" max="7692" width="12.44140625" style="5" customWidth="1"/>
    <col min="7693" max="7695" width="13" style="5" bestFit="1" customWidth="1"/>
    <col min="7696" max="7937" width="12.44140625" style="5" customWidth="1"/>
    <col min="7938" max="7938" width="31.44140625" style="5" bestFit="1" customWidth="1"/>
    <col min="7939" max="7939" width="7.44140625" style="5" bestFit="1" customWidth="1"/>
    <col min="7940" max="7940" width="6.6640625" style="5" bestFit="1" customWidth="1"/>
    <col min="7941" max="7941" width="12.6640625" style="5" bestFit="1" customWidth="1"/>
    <col min="7942" max="7942" width="17.109375" style="5" bestFit="1" customWidth="1"/>
    <col min="7943" max="7943" width="12.6640625" style="5" bestFit="1" customWidth="1"/>
    <col min="7944" max="7944" width="12.6640625" style="5" customWidth="1"/>
    <col min="7945" max="7945" width="13.6640625" style="5" customWidth="1"/>
    <col min="7946" max="7946" width="14" style="5" bestFit="1" customWidth="1"/>
    <col min="7947" max="7947" width="4.44140625" style="5" customWidth="1"/>
    <col min="7948" max="7948" width="12.44140625" style="5" customWidth="1"/>
    <col min="7949" max="7951" width="13" style="5" bestFit="1" customWidth="1"/>
    <col min="7952" max="8193" width="12.44140625" style="5" customWidth="1"/>
    <col min="8194" max="8194" width="31.44140625" style="5" bestFit="1" customWidth="1"/>
    <col min="8195" max="8195" width="7.44140625" style="5" bestFit="1" customWidth="1"/>
    <col min="8196" max="8196" width="6.6640625" style="5" bestFit="1" customWidth="1"/>
    <col min="8197" max="8197" width="12.6640625" style="5" bestFit="1" customWidth="1"/>
    <col min="8198" max="8198" width="17.109375" style="5" bestFit="1" customWidth="1"/>
    <col min="8199" max="8199" width="12.6640625" style="5" bestFit="1" customWidth="1"/>
    <col min="8200" max="8200" width="12.6640625" style="5" customWidth="1"/>
    <col min="8201" max="8201" width="13.6640625" style="5" customWidth="1"/>
    <col min="8202" max="8202" width="14" style="5" bestFit="1" customWidth="1"/>
    <col min="8203" max="8203" width="4.44140625" style="5" customWidth="1"/>
    <col min="8204" max="8204" width="12.44140625" style="5" customWidth="1"/>
    <col min="8205" max="8207" width="13" style="5" bestFit="1" customWidth="1"/>
    <col min="8208" max="8449" width="12.44140625" style="5" customWidth="1"/>
    <col min="8450" max="8450" width="31.44140625" style="5" bestFit="1" customWidth="1"/>
    <col min="8451" max="8451" width="7.44140625" style="5" bestFit="1" customWidth="1"/>
    <col min="8452" max="8452" width="6.6640625" style="5" bestFit="1" customWidth="1"/>
    <col min="8453" max="8453" width="12.6640625" style="5" bestFit="1" customWidth="1"/>
    <col min="8454" max="8454" width="17.109375" style="5" bestFit="1" customWidth="1"/>
    <col min="8455" max="8455" width="12.6640625" style="5" bestFit="1" customWidth="1"/>
    <col min="8456" max="8456" width="12.6640625" style="5" customWidth="1"/>
    <col min="8457" max="8457" width="13.6640625" style="5" customWidth="1"/>
    <col min="8458" max="8458" width="14" style="5" bestFit="1" customWidth="1"/>
    <col min="8459" max="8459" width="4.44140625" style="5" customWidth="1"/>
    <col min="8460" max="8460" width="12.44140625" style="5" customWidth="1"/>
    <col min="8461" max="8463" width="13" style="5" bestFit="1" customWidth="1"/>
    <col min="8464" max="8705" width="12.44140625" style="5" customWidth="1"/>
    <col min="8706" max="8706" width="31.44140625" style="5" bestFit="1" customWidth="1"/>
    <col min="8707" max="8707" width="7.44140625" style="5" bestFit="1" customWidth="1"/>
    <col min="8708" max="8708" width="6.6640625" style="5" bestFit="1" customWidth="1"/>
    <col min="8709" max="8709" width="12.6640625" style="5" bestFit="1" customWidth="1"/>
    <col min="8710" max="8710" width="17.109375" style="5" bestFit="1" customWidth="1"/>
    <col min="8711" max="8711" width="12.6640625" style="5" bestFit="1" customWidth="1"/>
    <col min="8712" max="8712" width="12.6640625" style="5" customWidth="1"/>
    <col min="8713" max="8713" width="13.6640625" style="5" customWidth="1"/>
    <col min="8714" max="8714" width="14" style="5" bestFit="1" customWidth="1"/>
    <col min="8715" max="8715" width="4.44140625" style="5" customWidth="1"/>
    <col min="8716" max="8716" width="12.44140625" style="5" customWidth="1"/>
    <col min="8717" max="8719" width="13" style="5" bestFit="1" customWidth="1"/>
    <col min="8720" max="8961" width="12.44140625" style="5" customWidth="1"/>
    <col min="8962" max="8962" width="31.44140625" style="5" bestFit="1" customWidth="1"/>
    <col min="8963" max="8963" width="7.44140625" style="5" bestFit="1" customWidth="1"/>
    <col min="8964" max="8964" width="6.6640625" style="5" bestFit="1" customWidth="1"/>
    <col min="8965" max="8965" width="12.6640625" style="5" bestFit="1" customWidth="1"/>
    <col min="8966" max="8966" width="17.109375" style="5" bestFit="1" customWidth="1"/>
    <col min="8967" max="8967" width="12.6640625" style="5" bestFit="1" customWidth="1"/>
    <col min="8968" max="8968" width="12.6640625" style="5" customWidth="1"/>
    <col min="8969" max="8969" width="13.6640625" style="5" customWidth="1"/>
    <col min="8970" max="8970" width="14" style="5" bestFit="1" customWidth="1"/>
    <col min="8971" max="8971" width="4.44140625" style="5" customWidth="1"/>
    <col min="8972" max="8972" width="12.44140625" style="5" customWidth="1"/>
    <col min="8973" max="8975" width="13" style="5" bestFit="1" customWidth="1"/>
    <col min="8976" max="9217" width="12.44140625" style="5" customWidth="1"/>
    <col min="9218" max="9218" width="31.44140625" style="5" bestFit="1" customWidth="1"/>
    <col min="9219" max="9219" width="7.44140625" style="5" bestFit="1" customWidth="1"/>
    <col min="9220" max="9220" width="6.6640625" style="5" bestFit="1" customWidth="1"/>
    <col min="9221" max="9221" width="12.6640625" style="5" bestFit="1" customWidth="1"/>
    <col min="9222" max="9222" width="17.109375" style="5" bestFit="1" customWidth="1"/>
    <col min="9223" max="9223" width="12.6640625" style="5" bestFit="1" customWidth="1"/>
    <col min="9224" max="9224" width="12.6640625" style="5" customWidth="1"/>
    <col min="9225" max="9225" width="13.6640625" style="5" customWidth="1"/>
    <col min="9226" max="9226" width="14" style="5" bestFit="1" customWidth="1"/>
    <col min="9227" max="9227" width="4.44140625" style="5" customWidth="1"/>
    <col min="9228" max="9228" width="12.44140625" style="5" customWidth="1"/>
    <col min="9229" max="9231" width="13" style="5" bestFit="1" customWidth="1"/>
    <col min="9232" max="9473" width="12.44140625" style="5" customWidth="1"/>
    <col min="9474" max="9474" width="31.44140625" style="5" bestFit="1" customWidth="1"/>
    <col min="9475" max="9475" width="7.44140625" style="5" bestFit="1" customWidth="1"/>
    <col min="9476" max="9476" width="6.6640625" style="5" bestFit="1" customWidth="1"/>
    <col min="9477" max="9477" width="12.6640625" style="5" bestFit="1" customWidth="1"/>
    <col min="9478" max="9478" width="17.109375" style="5" bestFit="1" customWidth="1"/>
    <col min="9479" max="9479" width="12.6640625" style="5" bestFit="1" customWidth="1"/>
    <col min="9480" max="9480" width="12.6640625" style="5" customWidth="1"/>
    <col min="9481" max="9481" width="13.6640625" style="5" customWidth="1"/>
    <col min="9482" max="9482" width="14" style="5" bestFit="1" customWidth="1"/>
    <col min="9483" max="9483" width="4.44140625" style="5" customWidth="1"/>
    <col min="9484" max="9484" width="12.44140625" style="5" customWidth="1"/>
    <col min="9485" max="9487" width="13" style="5" bestFit="1" customWidth="1"/>
    <col min="9488" max="9729" width="12.44140625" style="5" customWidth="1"/>
    <col min="9730" max="9730" width="31.44140625" style="5" bestFit="1" customWidth="1"/>
    <col min="9731" max="9731" width="7.44140625" style="5" bestFit="1" customWidth="1"/>
    <col min="9732" max="9732" width="6.6640625" style="5" bestFit="1" customWidth="1"/>
    <col min="9733" max="9733" width="12.6640625" style="5" bestFit="1" customWidth="1"/>
    <col min="9734" max="9734" width="17.109375" style="5" bestFit="1" customWidth="1"/>
    <col min="9735" max="9735" width="12.6640625" style="5" bestFit="1" customWidth="1"/>
    <col min="9736" max="9736" width="12.6640625" style="5" customWidth="1"/>
    <col min="9737" max="9737" width="13.6640625" style="5" customWidth="1"/>
    <col min="9738" max="9738" width="14" style="5" bestFit="1" customWidth="1"/>
    <col min="9739" max="9739" width="4.44140625" style="5" customWidth="1"/>
    <col min="9740" max="9740" width="12.44140625" style="5" customWidth="1"/>
    <col min="9741" max="9743" width="13" style="5" bestFit="1" customWidth="1"/>
    <col min="9744" max="9985" width="12.44140625" style="5" customWidth="1"/>
    <col min="9986" max="9986" width="31.44140625" style="5" bestFit="1" customWidth="1"/>
    <col min="9987" max="9987" width="7.44140625" style="5" bestFit="1" customWidth="1"/>
    <col min="9988" max="9988" width="6.6640625" style="5" bestFit="1" customWidth="1"/>
    <col min="9989" max="9989" width="12.6640625" style="5" bestFit="1" customWidth="1"/>
    <col min="9990" max="9990" width="17.109375" style="5" bestFit="1" customWidth="1"/>
    <col min="9991" max="9991" width="12.6640625" style="5" bestFit="1" customWidth="1"/>
    <col min="9992" max="9992" width="12.6640625" style="5" customWidth="1"/>
    <col min="9993" max="9993" width="13.6640625" style="5" customWidth="1"/>
    <col min="9994" max="9994" width="14" style="5" bestFit="1" customWidth="1"/>
    <col min="9995" max="9995" width="4.44140625" style="5" customWidth="1"/>
    <col min="9996" max="9996" width="12.44140625" style="5" customWidth="1"/>
    <col min="9997" max="9999" width="13" style="5" bestFit="1" customWidth="1"/>
    <col min="10000" max="10241" width="12.44140625" style="5" customWidth="1"/>
    <col min="10242" max="10242" width="31.44140625" style="5" bestFit="1" customWidth="1"/>
    <col min="10243" max="10243" width="7.44140625" style="5" bestFit="1" customWidth="1"/>
    <col min="10244" max="10244" width="6.6640625" style="5" bestFit="1" customWidth="1"/>
    <col min="10245" max="10245" width="12.6640625" style="5" bestFit="1" customWidth="1"/>
    <col min="10246" max="10246" width="17.109375" style="5" bestFit="1" customWidth="1"/>
    <col min="10247" max="10247" width="12.6640625" style="5" bestFit="1" customWidth="1"/>
    <col min="10248" max="10248" width="12.6640625" style="5" customWidth="1"/>
    <col min="10249" max="10249" width="13.6640625" style="5" customWidth="1"/>
    <col min="10250" max="10250" width="14" style="5" bestFit="1" customWidth="1"/>
    <col min="10251" max="10251" width="4.44140625" style="5" customWidth="1"/>
    <col min="10252" max="10252" width="12.44140625" style="5" customWidth="1"/>
    <col min="10253" max="10255" width="13" style="5" bestFit="1" customWidth="1"/>
    <col min="10256" max="10497" width="12.44140625" style="5" customWidth="1"/>
    <col min="10498" max="10498" width="31.44140625" style="5" bestFit="1" customWidth="1"/>
    <col min="10499" max="10499" width="7.44140625" style="5" bestFit="1" customWidth="1"/>
    <col min="10500" max="10500" width="6.6640625" style="5" bestFit="1" customWidth="1"/>
    <col min="10501" max="10501" width="12.6640625" style="5" bestFit="1" customWidth="1"/>
    <col min="10502" max="10502" width="17.109375" style="5" bestFit="1" customWidth="1"/>
    <col min="10503" max="10503" width="12.6640625" style="5" bestFit="1" customWidth="1"/>
    <col min="10504" max="10504" width="12.6640625" style="5" customWidth="1"/>
    <col min="10505" max="10505" width="13.6640625" style="5" customWidth="1"/>
    <col min="10506" max="10506" width="14" style="5" bestFit="1" customWidth="1"/>
    <col min="10507" max="10507" width="4.44140625" style="5" customWidth="1"/>
    <col min="10508" max="10508" width="12.44140625" style="5" customWidth="1"/>
    <col min="10509" max="10511" width="13" style="5" bestFit="1" customWidth="1"/>
    <col min="10512" max="10753" width="12.44140625" style="5" customWidth="1"/>
    <col min="10754" max="10754" width="31.44140625" style="5" bestFit="1" customWidth="1"/>
    <col min="10755" max="10755" width="7.44140625" style="5" bestFit="1" customWidth="1"/>
    <col min="10756" max="10756" width="6.6640625" style="5" bestFit="1" customWidth="1"/>
    <col min="10757" max="10757" width="12.6640625" style="5" bestFit="1" customWidth="1"/>
    <col min="10758" max="10758" width="17.109375" style="5" bestFit="1" customWidth="1"/>
    <col min="10759" max="10759" width="12.6640625" style="5" bestFit="1" customWidth="1"/>
    <col min="10760" max="10760" width="12.6640625" style="5" customWidth="1"/>
    <col min="10761" max="10761" width="13.6640625" style="5" customWidth="1"/>
    <col min="10762" max="10762" width="14" style="5" bestFit="1" customWidth="1"/>
    <col min="10763" max="10763" width="4.44140625" style="5" customWidth="1"/>
    <col min="10764" max="10764" width="12.44140625" style="5" customWidth="1"/>
    <col min="10765" max="10767" width="13" style="5" bestFit="1" customWidth="1"/>
    <col min="10768" max="11009" width="12.44140625" style="5" customWidth="1"/>
    <col min="11010" max="11010" width="31.44140625" style="5" bestFit="1" customWidth="1"/>
    <col min="11011" max="11011" width="7.44140625" style="5" bestFit="1" customWidth="1"/>
    <col min="11012" max="11012" width="6.6640625" style="5" bestFit="1" customWidth="1"/>
    <col min="11013" max="11013" width="12.6640625" style="5" bestFit="1" customWidth="1"/>
    <col min="11014" max="11014" width="17.109375" style="5" bestFit="1" customWidth="1"/>
    <col min="11015" max="11015" width="12.6640625" style="5" bestFit="1" customWidth="1"/>
    <col min="11016" max="11016" width="12.6640625" style="5" customWidth="1"/>
    <col min="11017" max="11017" width="13.6640625" style="5" customWidth="1"/>
    <col min="11018" max="11018" width="14" style="5" bestFit="1" customWidth="1"/>
    <col min="11019" max="11019" width="4.44140625" style="5" customWidth="1"/>
    <col min="11020" max="11020" width="12.44140625" style="5" customWidth="1"/>
    <col min="11021" max="11023" width="13" style="5" bestFit="1" customWidth="1"/>
    <col min="11024" max="11265" width="12.44140625" style="5" customWidth="1"/>
    <col min="11266" max="11266" width="31.44140625" style="5" bestFit="1" customWidth="1"/>
    <col min="11267" max="11267" width="7.44140625" style="5" bestFit="1" customWidth="1"/>
    <col min="11268" max="11268" width="6.6640625" style="5" bestFit="1" customWidth="1"/>
    <col min="11269" max="11269" width="12.6640625" style="5" bestFit="1" customWidth="1"/>
    <col min="11270" max="11270" width="17.109375" style="5" bestFit="1" customWidth="1"/>
    <col min="11271" max="11271" width="12.6640625" style="5" bestFit="1" customWidth="1"/>
    <col min="11272" max="11272" width="12.6640625" style="5" customWidth="1"/>
    <col min="11273" max="11273" width="13.6640625" style="5" customWidth="1"/>
    <col min="11274" max="11274" width="14" style="5" bestFit="1" customWidth="1"/>
    <col min="11275" max="11275" width="4.44140625" style="5" customWidth="1"/>
    <col min="11276" max="11276" width="12.44140625" style="5" customWidth="1"/>
    <col min="11277" max="11279" width="13" style="5" bestFit="1" customWidth="1"/>
    <col min="11280" max="11521" width="12.44140625" style="5" customWidth="1"/>
    <col min="11522" max="11522" width="31.44140625" style="5" bestFit="1" customWidth="1"/>
    <col min="11523" max="11523" width="7.44140625" style="5" bestFit="1" customWidth="1"/>
    <col min="11524" max="11524" width="6.6640625" style="5" bestFit="1" customWidth="1"/>
    <col min="11525" max="11525" width="12.6640625" style="5" bestFit="1" customWidth="1"/>
    <col min="11526" max="11526" width="17.109375" style="5" bestFit="1" customWidth="1"/>
    <col min="11527" max="11527" width="12.6640625" style="5" bestFit="1" customWidth="1"/>
    <col min="11528" max="11528" width="12.6640625" style="5" customWidth="1"/>
    <col min="11529" max="11529" width="13.6640625" style="5" customWidth="1"/>
    <col min="11530" max="11530" width="14" style="5" bestFit="1" customWidth="1"/>
    <col min="11531" max="11531" width="4.44140625" style="5" customWidth="1"/>
    <col min="11532" max="11532" width="12.44140625" style="5" customWidth="1"/>
    <col min="11533" max="11535" width="13" style="5" bestFit="1" customWidth="1"/>
    <col min="11536" max="11777" width="12.44140625" style="5" customWidth="1"/>
    <col min="11778" max="11778" width="31.44140625" style="5" bestFit="1" customWidth="1"/>
    <col min="11779" max="11779" width="7.44140625" style="5" bestFit="1" customWidth="1"/>
    <col min="11780" max="11780" width="6.6640625" style="5" bestFit="1" customWidth="1"/>
    <col min="11781" max="11781" width="12.6640625" style="5" bestFit="1" customWidth="1"/>
    <col min="11782" max="11782" width="17.109375" style="5" bestFit="1" customWidth="1"/>
    <col min="11783" max="11783" width="12.6640625" style="5" bestFit="1" customWidth="1"/>
    <col min="11784" max="11784" width="12.6640625" style="5" customWidth="1"/>
    <col min="11785" max="11785" width="13.6640625" style="5" customWidth="1"/>
    <col min="11786" max="11786" width="14" style="5" bestFit="1" customWidth="1"/>
    <col min="11787" max="11787" width="4.44140625" style="5" customWidth="1"/>
    <col min="11788" max="11788" width="12.44140625" style="5" customWidth="1"/>
    <col min="11789" max="11791" width="13" style="5" bestFit="1" customWidth="1"/>
    <col min="11792" max="12033" width="12.44140625" style="5" customWidth="1"/>
    <col min="12034" max="12034" width="31.44140625" style="5" bestFit="1" customWidth="1"/>
    <col min="12035" max="12035" width="7.44140625" style="5" bestFit="1" customWidth="1"/>
    <col min="12036" max="12036" width="6.6640625" style="5" bestFit="1" customWidth="1"/>
    <col min="12037" max="12037" width="12.6640625" style="5" bestFit="1" customWidth="1"/>
    <col min="12038" max="12038" width="17.109375" style="5" bestFit="1" customWidth="1"/>
    <col min="12039" max="12039" width="12.6640625" style="5" bestFit="1" customWidth="1"/>
    <col min="12040" max="12040" width="12.6640625" style="5" customWidth="1"/>
    <col min="12041" max="12041" width="13.6640625" style="5" customWidth="1"/>
    <col min="12042" max="12042" width="14" style="5" bestFit="1" customWidth="1"/>
    <col min="12043" max="12043" width="4.44140625" style="5" customWidth="1"/>
    <col min="12044" max="12044" width="12.44140625" style="5" customWidth="1"/>
    <col min="12045" max="12047" width="13" style="5" bestFit="1" customWidth="1"/>
    <col min="12048" max="12289" width="12.44140625" style="5" customWidth="1"/>
    <col min="12290" max="12290" width="31.44140625" style="5" bestFit="1" customWidth="1"/>
    <col min="12291" max="12291" width="7.44140625" style="5" bestFit="1" customWidth="1"/>
    <col min="12292" max="12292" width="6.6640625" style="5" bestFit="1" customWidth="1"/>
    <col min="12293" max="12293" width="12.6640625" style="5" bestFit="1" customWidth="1"/>
    <col min="12294" max="12294" width="17.109375" style="5" bestFit="1" customWidth="1"/>
    <col min="12295" max="12295" width="12.6640625" style="5" bestFit="1" customWidth="1"/>
    <col min="12296" max="12296" width="12.6640625" style="5" customWidth="1"/>
    <col min="12297" max="12297" width="13.6640625" style="5" customWidth="1"/>
    <col min="12298" max="12298" width="14" style="5" bestFit="1" customWidth="1"/>
    <col min="12299" max="12299" width="4.44140625" style="5" customWidth="1"/>
    <col min="12300" max="12300" width="12.44140625" style="5" customWidth="1"/>
    <col min="12301" max="12303" width="13" style="5" bestFit="1" customWidth="1"/>
    <col min="12304" max="12545" width="12.44140625" style="5" customWidth="1"/>
    <col min="12546" max="12546" width="31.44140625" style="5" bestFit="1" customWidth="1"/>
    <col min="12547" max="12547" width="7.44140625" style="5" bestFit="1" customWidth="1"/>
    <col min="12548" max="12548" width="6.6640625" style="5" bestFit="1" customWidth="1"/>
    <col min="12549" max="12549" width="12.6640625" style="5" bestFit="1" customWidth="1"/>
    <col min="12550" max="12550" width="17.109375" style="5" bestFit="1" customWidth="1"/>
    <col min="12551" max="12551" width="12.6640625" style="5" bestFit="1" customWidth="1"/>
    <col min="12552" max="12552" width="12.6640625" style="5" customWidth="1"/>
    <col min="12553" max="12553" width="13.6640625" style="5" customWidth="1"/>
    <col min="12554" max="12554" width="14" style="5" bestFit="1" customWidth="1"/>
    <col min="12555" max="12555" width="4.44140625" style="5" customWidth="1"/>
    <col min="12556" max="12556" width="12.44140625" style="5" customWidth="1"/>
    <col min="12557" max="12559" width="13" style="5" bestFit="1" customWidth="1"/>
    <col min="12560" max="12801" width="12.44140625" style="5" customWidth="1"/>
    <col min="12802" max="12802" width="31.44140625" style="5" bestFit="1" customWidth="1"/>
    <col min="12803" max="12803" width="7.44140625" style="5" bestFit="1" customWidth="1"/>
    <col min="12804" max="12804" width="6.6640625" style="5" bestFit="1" customWidth="1"/>
    <col min="12805" max="12805" width="12.6640625" style="5" bestFit="1" customWidth="1"/>
    <col min="12806" max="12806" width="17.109375" style="5" bestFit="1" customWidth="1"/>
    <col min="12807" max="12807" width="12.6640625" style="5" bestFit="1" customWidth="1"/>
    <col min="12808" max="12808" width="12.6640625" style="5" customWidth="1"/>
    <col min="12809" max="12809" width="13.6640625" style="5" customWidth="1"/>
    <col min="12810" max="12810" width="14" style="5" bestFit="1" customWidth="1"/>
    <col min="12811" max="12811" width="4.44140625" style="5" customWidth="1"/>
    <col min="12812" max="12812" width="12.44140625" style="5" customWidth="1"/>
    <col min="12813" max="12815" width="13" style="5" bestFit="1" customWidth="1"/>
    <col min="12816" max="13057" width="12.44140625" style="5" customWidth="1"/>
    <col min="13058" max="13058" width="31.44140625" style="5" bestFit="1" customWidth="1"/>
    <col min="13059" max="13059" width="7.44140625" style="5" bestFit="1" customWidth="1"/>
    <col min="13060" max="13060" width="6.6640625" style="5" bestFit="1" customWidth="1"/>
    <col min="13061" max="13061" width="12.6640625" style="5" bestFit="1" customWidth="1"/>
    <col min="13062" max="13062" width="17.109375" style="5" bestFit="1" customWidth="1"/>
    <col min="13063" max="13063" width="12.6640625" style="5" bestFit="1" customWidth="1"/>
    <col min="13064" max="13064" width="12.6640625" style="5" customWidth="1"/>
    <col min="13065" max="13065" width="13.6640625" style="5" customWidth="1"/>
    <col min="13066" max="13066" width="14" style="5" bestFit="1" customWidth="1"/>
    <col min="13067" max="13067" width="4.44140625" style="5" customWidth="1"/>
    <col min="13068" max="13068" width="12.44140625" style="5" customWidth="1"/>
    <col min="13069" max="13071" width="13" style="5" bestFit="1" customWidth="1"/>
    <col min="13072" max="13313" width="12.44140625" style="5" customWidth="1"/>
    <col min="13314" max="13314" width="31.44140625" style="5" bestFit="1" customWidth="1"/>
    <col min="13315" max="13315" width="7.44140625" style="5" bestFit="1" customWidth="1"/>
    <col min="13316" max="13316" width="6.6640625" style="5" bestFit="1" customWidth="1"/>
    <col min="13317" max="13317" width="12.6640625" style="5" bestFit="1" customWidth="1"/>
    <col min="13318" max="13318" width="17.109375" style="5" bestFit="1" customWidth="1"/>
    <col min="13319" max="13319" width="12.6640625" style="5" bestFit="1" customWidth="1"/>
    <col min="13320" max="13320" width="12.6640625" style="5" customWidth="1"/>
    <col min="13321" max="13321" width="13.6640625" style="5" customWidth="1"/>
    <col min="13322" max="13322" width="14" style="5" bestFit="1" customWidth="1"/>
    <col min="13323" max="13323" width="4.44140625" style="5" customWidth="1"/>
    <col min="13324" max="13324" width="12.44140625" style="5" customWidth="1"/>
    <col min="13325" max="13327" width="13" style="5" bestFit="1" customWidth="1"/>
    <col min="13328" max="13569" width="12.44140625" style="5" customWidth="1"/>
    <col min="13570" max="13570" width="31.44140625" style="5" bestFit="1" customWidth="1"/>
    <col min="13571" max="13571" width="7.44140625" style="5" bestFit="1" customWidth="1"/>
    <col min="13572" max="13572" width="6.6640625" style="5" bestFit="1" customWidth="1"/>
    <col min="13573" max="13573" width="12.6640625" style="5" bestFit="1" customWidth="1"/>
    <col min="13574" max="13574" width="17.109375" style="5" bestFit="1" customWidth="1"/>
    <col min="13575" max="13575" width="12.6640625" style="5" bestFit="1" customWidth="1"/>
    <col min="13576" max="13576" width="12.6640625" style="5" customWidth="1"/>
    <col min="13577" max="13577" width="13.6640625" style="5" customWidth="1"/>
    <col min="13578" max="13578" width="14" style="5" bestFit="1" customWidth="1"/>
    <col min="13579" max="13579" width="4.44140625" style="5" customWidth="1"/>
    <col min="13580" max="13580" width="12.44140625" style="5" customWidth="1"/>
    <col min="13581" max="13583" width="13" style="5" bestFit="1" customWidth="1"/>
    <col min="13584" max="13825" width="12.44140625" style="5" customWidth="1"/>
    <col min="13826" max="13826" width="31.44140625" style="5" bestFit="1" customWidth="1"/>
    <col min="13827" max="13827" width="7.44140625" style="5" bestFit="1" customWidth="1"/>
    <col min="13828" max="13828" width="6.6640625" style="5" bestFit="1" customWidth="1"/>
    <col min="13829" max="13829" width="12.6640625" style="5" bestFit="1" customWidth="1"/>
    <col min="13830" max="13830" width="17.109375" style="5" bestFit="1" customWidth="1"/>
    <col min="13831" max="13831" width="12.6640625" style="5" bestFit="1" customWidth="1"/>
    <col min="13832" max="13832" width="12.6640625" style="5" customWidth="1"/>
    <col min="13833" max="13833" width="13.6640625" style="5" customWidth="1"/>
    <col min="13834" max="13834" width="14" style="5" bestFit="1" customWidth="1"/>
    <col min="13835" max="13835" width="4.44140625" style="5" customWidth="1"/>
    <col min="13836" max="13836" width="12.44140625" style="5" customWidth="1"/>
    <col min="13837" max="13839" width="13" style="5" bestFit="1" customWidth="1"/>
    <col min="13840" max="14081" width="12.44140625" style="5" customWidth="1"/>
    <col min="14082" max="14082" width="31.44140625" style="5" bestFit="1" customWidth="1"/>
    <col min="14083" max="14083" width="7.44140625" style="5" bestFit="1" customWidth="1"/>
    <col min="14084" max="14084" width="6.6640625" style="5" bestFit="1" customWidth="1"/>
    <col min="14085" max="14085" width="12.6640625" style="5" bestFit="1" customWidth="1"/>
    <col min="14086" max="14086" width="17.109375" style="5" bestFit="1" customWidth="1"/>
    <col min="14087" max="14087" width="12.6640625" style="5" bestFit="1" customWidth="1"/>
    <col min="14088" max="14088" width="12.6640625" style="5" customWidth="1"/>
    <col min="14089" max="14089" width="13.6640625" style="5" customWidth="1"/>
    <col min="14090" max="14090" width="14" style="5" bestFit="1" customWidth="1"/>
    <col min="14091" max="14091" width="4.44140625" style="5" customWidth="1"/>
    <col min="14092" max="14092" width="12.44140625" style="5" customWidth="1"/>
    <col min="14093" max="14095" width="13" style="5" bestFit="1" customWidth="1"/>
    <col min="14096" max="14337" width="12.44140625" style="5" customWidth="1"/>
    <col min="14338" max="14338" width="31.44140625" style="5" bestFit="1" customWidth="1"/>
    <col min="14339" max="14339" width="7.44140625" style="5" bestFit="1" customWidth="1"/>
    <col min="14340" max="14340" width="6.6640625" style="5" bestFit="1" customWidth="1"/>
    <col min="14341" max="14341" width="12.6640625" style="5" bestFit="1" customWidth="1"/>
    <col min="14342" max="14342" width="17.109375" style="5" bestFit="1" customWidth="1"/>
    <col min="14343" max="14343" width="12.6640625" style="5" bestFit="1" customWidth="1"/>
    <col min="14344" max="14344" width="12.6640625" style="5" customWidth="1"/>
    <col min="14345" max="14345" width="13.6640625" style="5" customWidth="1"/>
    <col min="14346" max="14346" width="14" style="5" bestFit="1" customWidth="1"/>
    <col min="14347" max="14347" width="4.44140625" style="5" customWidth="1"/>
    <col min="14348" max="14348" width="12.44140625" style="5" customWidth="1"/>
    <col min="14349" max="14351" width="13" style="5" bestFit="1" customWidth="1"/>
    <col min="14352" max="14593" width="12.44140625" style="5" customWidth="1"/>
    <col min="14594" max="14594" width="31.44140625" style="5" bestFit="1" customWidth="1"/>
    <col min="14595" max="14595" width="7.44140625" style="5" bestFit="1" customWidth="1"/>
    <col min="14596" max="14596" width="6.6640625" style="5" bestFit="1" customWidth="1"/>
    <col min="14597" max="14597" width="12.6640625" style="5" bestFit="1" customWidth="1"/>
    <col min="14598" max="14598" width="17.109375" style="5" bestFit="1" customWidth="1"/>
    <col min="14599" max="14599" width="12.6640625" style="5" bestFit="1" customWidth="1"/>
    <col min="14600" max="14600" width="12.6640625" style="5" customWidth="1"/>
    <col min="14601" max="14601" width="13.6640625" style="5" customWidth="1"/>
    <col min="14602" max="14602" width="14" style="5" bestFit="1" customWidth="1"/>
    <col min="14603" max="14603" width="4.44140625" style="5" customWidth="1"/>
    <col min="14604" max="14604" width="12.44140625" style="5" customWidth="1"/>
    <col min="14605" max="14607" width="13" style="5" bestFit="1" customWidth="1"/>
    <col min="14608" max="14849" width="12.44140625" style="5" customWidth="1"/>
    <col min="14850" max="14850" width="31.44140625" style="5" bestFit="1" customWidth="1"/>
    <col min="14851" max="14851" width="7.44140625" style="5" bestFit="1" customWidth="1"/>
    <col min="14852" max="14852" width="6.6640625" style="5" bestFit="1" customWidth="1"/>
    <col min="14853" max="14853" width="12.6640625" style="5" bestFit="1" customWidth="1"/>
    <col min="14854" max="14854" width="17.109375" style="5" bestFit="1" customWidth="1"/>
    <col min="14855" max="14855" width="12.6640625" style="5" bestFit="1" customWidth="1"/>
    <col min="14856" max="14856" width="12.6640625" style="5" customWidth="1"/>
    <col min="14857" max="14857" width="13.6640625" style="5" customWidth="1"/>
    <col min="14858" max="14858" width="14" style="5" bestFit="1" customWidth="1"/>
    <col min="14859" max="14859" width="4.44140625" style="5" customWidth="1"/>
    <col min="14860" max="14860" width="12.44140625" style="5" customWidth="1"/>
    <col min="14861" max="14863" width="13" style="5" bestFit="1" customWidth="1"/>
    <col min="14864" max="15105" width="12.44140625" style="5" customWidth="1"/>
    <col min="15106" max="15106" width="31.44140625" style="5" bestFit="1" customWidth="1"/>
    <col min="15107" max="15107" width="7.44140625" style="5" bestFit="1" customWidth="1"/>
    <col min="15108" max="15108" width="6.6640625" style="5" bestFit="1" customWidth="1"/>
    <col min="15109" max="15109" width="12.6640625" style="5" bestFit="1" customWidth="1"/>
    <col min="15110" max="15110" width="17.109375" style="5" bestFit="1" customWidth="1"/>
    <col min="15111" max="15111" width="12.6640625" style="5" bestFit="1" customWidth="1"/>
    <col min="15112" max="15112" width="12.6640625" style="5" customWidth="1"/>
    <col min="15113" max="15113" width="13.6640625" style="5" customWidth="1"/>
    <col min="15114" max="15114" width="14" style="5" bestFit="1" customWidth="1"/>
    <col min="15115" max="15115" width="4.44140625" style="5" customWidth="1"/>
    <col min="15116" max="15116" width="12.44140625" style="5" customWidth="1"/>
    <col min="15117" max="15119" width="13" style="5" bestFit="1" customWidth="1"/>
    <col min="15120" max="15361" width="12.44140625" style="5" customWidth="1"/>
    <col min="15362" max="15362" width="31.44140625" style="5" bestFit="1" customWidth="1"/>
    <col min="15363" max="15363" width="7.44140625" style="5" bestFit="1" customWidth="1"/>
    <col min="15364" max="15364" width="6.6640625" style="5" bestFit="1" customWidth="1"/>
    <col min="15365" max="15365" width="12.6640625" style="5" bestFit="1" customWidth="1"/>
    <col min="15366" max="15366" width="17.109375" style="5" bestFit="1" customWidth="1"/>
    <col min="15367" max="15367" width="12.6640625" style="5" bestFit="1" customWidth="1"/>
    <col min="15368" max="15368" width="12.6640625" style="5" customWidth="1"/>
    <col min="15369" max="15369" width="13.6640625" style="5" customWidth="1"/>
    <col min="15370" max="15370" width="14" style="5" bestFit="1" customWidth="1"/>
    <col min="15371" max="15371" width="4.44140625" style="5" customWidth="1"/>
    <col min="15372" max="15372" width="12.44140625" style="5" customWidth="1"/>
    <col min="15373" max="15375" width="13" style="5" bestFit="1" customWidth="1"/>
    <col min="15376" max="15617" width="12.44140625" style="5" customWidth="1"/>
    <col min="15618" max="15618" width="31.44140625" style="5" bestFit="1" customWidth="1"/>
    <col min="15619" max="15619" width="7.44140625" style="5" bestFit="1" customWidth="1"/>
    <col min="15620" max="15620" width="6.6640625" style="5" bestFit="1" customWidth="1"/>
    <col min="15621" max="15621" width="12.6640625" style="5" bestFit="1" customWidth="1"/>
    <col min="15622" max="15622" width="17.109375" style="5" bestFit="1" customWidth="1"/>
    <col min="15623" max="15623" width="12.6640625" style="5" bestFit="1" customWidth="1"/>
    <col min="15624" max="15624" width="12.6640625" style="5" customWidth="1"/>
    <col min="15625" max="15625" width="13.6640625" style="5" customWidth="1"/>
    <col min="15626" max="15626" width="14" style="5" bestFit="1" customWidth="1"/>
    <col min="15627" max="15627" width="4.44140625" style="5" customWidth="1"/>
    <col min="15628" max="15628" width="12.44140625" style="5" customWidth="1"/>
    <col min="15629" max="15631" width="13" style="5" bestFit="1" customWidth="1"/>
    <col min="15632" max="15873" width="12.44140625" style="5" customWidth="1"/>
    <col min="15874" max="15874" width="31.44140625" style="5" bestFit="1" customWidth="1"/>
    <col min="15875" max="15875" width="7.44140625" style="5" bestFit="1" customWidth="1"/>
    <col min="15876" max="15876" width="6.6640625" style="5" bestFit="1" customWidth="1"/>
    <col min="15877" max="15877" width="12.6640625" style="5" bestFit="1" customWidth="1"/>
    <col min="15878" max="15878" width="17.109375" style="5" bestFit="1" customWidth="1"/>
    <col min="15879" max="15879" width="12.6640625" style="5" bestFit="1" customWidth="1"/>
    <col min="15880" max="15880" width="12.6640625" style="5" customWidth="1"/>
    <col min="15881" max="15881" width="13.6640625" style="5" customWidth="1"/>
    <col min="15882" max="15882" width="14" style="5" bestFit="1" customWidth="1"/>
    <col min="15883" max="15883" width="4.44140625" style="5" customWidth="1"/>
    <col min="15884" max="15884" width="12.44140625" style="5" customWidth="1"/>
    <col min="15885" max="15887" width="13" style="5" bestFit="1" customWidth="1"/>
    <col min="15888" max="16129" width="12.44140625" style="5" customWidth="1"/>
    <col min="16130" max="16130" width="31.44140625" style="5" bestFit="1" customWidth="1"/>
    <col min="16131" max="16131" width="7.44140625" style="5" bestFit="1" customWidth="1"/>
    <col min="16132" max="16132" width="6.6640625" style="5" bestFit="1" customWidth="1"/>
    <col min="16133" max="16133" width="12.6640625" style="5" bestFit="1" customWidth="1"/>
    <col min="16134" max="16134" width="17.109375" style="5" bestFit="1" customWidth="1"/>
    <col min="16135" max="16135" width="12.6640625" style="5" bestFit="1" customWidth="1"/>
    <col min="16136" max="16136" width="12.6640625" style="5" customWidth="1"/>
    <col min="16137" max="16137" width="13.6640625" style="5" customWidth="1"/>
    <col min="16138" max="16138" width="14" style="5" bestFit="1" customWidth="1"/>
    <col min="16139" max="16139" width="4.44140625" style="5" customWidth="1"/>
    <col min="16140" max="16140" width="12.44140625" style="5" customWidth="1"/>
    <col min="16141" max="16143" width="13" style="5" bestFit="1" customWidth="1"/>
    <col min="16144" max="16384" width="12.44140625" style="5" customWidth="1"/>
  </cols>
  <sheetData>
    <row r="2" spans="2:66" ht="13.2" thickBot="1" x14ac:dyDescent="0.25"/>
    <row r="3" spans="2:66" ht="14.4" thickBot="1" x14ac:dyDescent="0.3">
      <c r="B3" s="234" t="s">
        <v>26</v>
      </c>
      <c r="C3" s="235"/>
      <c r="D3" s="235"/>
      <c r="E3" s="235"/>
      <c r="F3" s="235"/>
      <c r="G3" s="235"/>
      <c r="H3" s="235"/>
      <c r="I3" s="235"/>
      <c r="J3" s="236"/>
      <c r="K3" s="72"/>
      <c r="L3" s="237" t="s">
        <v>27</v>
      </c>
      <c r="M3" s="238"/>
      <c r="N3" s="238"/>
      <c r="O3" s="239"/>
    </row>
    <row r="4" spans="2:66" ht="13.8" x14ac:dyDescent="0.25">
      <c r="B4" s="73"/>
      <c r="C4" s="74"/>
      <c r="D4" s="74"/>
      <c r="E4" s="74"/>
      <c r="F4" s="74"/>
      <c r="G4" s="74"/>
      <c r="H4" s="74"/>
      <c r="I4" s="74"/>
      <c r="J4" s="75"/>
      <c r="K4" s="72"/>
      <c r="L4" s="76"/>
      <c r="M4" s="77"/>
      <c r="N4" s="77"/>
      <c r="O4" s="78"/>
    </row>
    <row r="5" spans="2:66" ht="55.2" x14ac:dyDescent="0.25">
      <c r="B5" s="79" t="s">
        <v>28</v>
      </c>
      <c r="C5" s="80" t="s">
        <v>29</v>
      </c>
      <c r="D5" s="81" t="s">
        <v>30</v>
      </c>
      <c r="E5" s="81" t="s">
        <v>31</v>
      </c>
      <c r="F5" s="80" t="s">
        <v>32</v>
      </c>
      <c r="G5" s="80" t="s">
        <v>33</v>
      </c>
      <c r="H5" s="81" t="s">
        <v>34</v>
      </c>
      <c r="I5" s="82" t="s">
        <v>35</v>
      </c>
      <c r="J5" s="83" t="s">
        <v>36</v>
      </c>
      <c r="K5" s="72"/>
      <c r="L5" s="84" t="s">
        <v>37</v>
      </c>
      <c r="M5" s="85" t="s">
        <v>38</v>
      </c>
      <c r="N5" s="86" t="s">
        <v>32</v>
      </c>
      <c r="O5" s="87" t="s">
        <v>39</v>
      </c>
    </row>
    <row r="6" spans="2:66" ht="13.8" x14ac:dyDescent="0.25">
      <c r="B6" s="88"/>
      <c r="C6" s="77"/>
      <c r="D6" s="77"/>
      <c r="E6" s="77"/>
      <c r="F6" s="77"/>
      <c r="G6" s="77"/>
      <c r="H6" s="77"/>
      <c r="I6" s="77"/>
      <c r="J6" s="89"/>
      <c r="K6" s="72"/>
      <c r="L6" s="76"/>
      <c r="M6" s="77"/>
      <c r="N6" s="77"/>
      <c r="O6" s="78"/>
    </row>
    <row r="7" spans="2:66" ht="13.8" x14ac:dyDescent="0.25">
      <c r="B7" s="90" t="s">
        <v>40</v>
      </c>
      <c r="C7" s="91" t="s">
        <v>41</v>
      </c>
      <c r="D7" s="91" t="s">
        <v>42</v>
      </c>
      <c r="E7" s="92">
        <v>46586.28</v>
      </c>
      <c r="F7" s="92">
        <v>2989.2</v>
      </c>
      <c r="G7" s="92">
        <f t="shared" ref="G7:G12" si="0">E7+F7</f>
        <v>49575.479999999996</v>
      </c>
      <c r="H7" s="93">
        <f>E7/12</f>
        <v>3882.19</v>
      </c>
      <c r="I7" s="93">
        <f>F7/12</f>
        <v>249.1</v>
      </c>
      <c r="J7" s="94">
        <f>H7+I7</f>
        <v>4131.29</v>
      </c>
      <c r="K7" s="95"/>
      <c r="L7" s="96">
        <v>0</v>
      </c>
      <c r="M7" s="97">
        <f t="shared" ref="M7:M12" si="1">H7*L7</f>
        <v>0</v>
      </c>
      <c r="N7" s="98">
        <f t="shared" ref="N7:N12" si="2">I7*L7</f>
        <v>0</v>
      </c>
      <c r="O7" s="99">
        <f>M7+N7</f>
        <v>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2:66" ht="13.8" x14ac:dyDescent="0.25">
      <c r="B8" s="90" t="s">
        <v>43</v>
      </c>
      <c r="C8" s="91" t="s">
        <v>41</v>
      </c>
      <c r="D8" s="91" t="s">
        <v>42</v>
      </c>
      <c r="E8" s="92">
        <v>46586.28</v>
      </c>
      <c r="F8" s="92">
        <v>2989.2</v>
      </c>
      <c r="G8" s="92">
        <f t="shared" si="0"/>
        <v>49575.479999999996</v>
      </c>
      <c r="H8" s="93">
        <f t="shared" ref="H8:I12" si="3">E8/12</f>
        <v>3882.19</v>
      </c>
      <c r="I8" s="93">
        <f t="shared" si="3"/>
        <v>249.1</v>
      </c>
      <c r="J8" s="94">
        <f t="shared" ref="J8:J12" si="4">H8+I8</f>
        <v>4131.29</v>
      </c>
      <c r="K8" s="95"/>
      <c r="L8" s="96">
        <v>0</v>
      </c>
      <c r="M8" s="100">
        <f t="shared" si="1"/>
        <v>0</v>
      </c>
      <c r="N8" s="93">
        <f t="shared" si="2"/>
        <v>0</v>
      </c>
      <c r="O8" s="101">
        <f t="shared" ref="O8:O12" si="5">M8+N8</f>
        <v>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2:66" ht="13.8" x14ac:dyDescent="0.25">
      <c r="B9" s="90" t="s">
        <v>44</v>
      </c>
      <c r="C9" s="92" t="s">
        <v>45</v>
      </c>
      <c r="D9" s="91">
        <v>0</v>
      </c>
      <c r="E9" s="92">
        <v>43611.519999999997</v>
      </c>
      <c r="F9" s="92">
        <v>2806.28</v>
      </c>
      <c r="G9" s="92">
        <f t="shared" si="0"/>
        <v>46417.799999999996</v>
      </c>
      <c r="H9" s="93">
        <f t="shared" si="3"/>
        <v>3634.2933333333331</v>
      </c>
      <c r="I9" s="93">
        <f t="shared" si="3"/>
        <v>233.85666666666668</v>
      </c>
      <c r="J9" s="94">
        <f t="shared" si="4"/>
        <v>3868.1499999999996</v>
      </c>
      <c r="K9" s="95"/>
      <c r="L9" s="96">
        <v>0</v>
      </c>
      <c r="M9" s="100">
        <f t="shared" si="1"/>
        <v>0</v>
      </c>
      <c r="N9" s="93">
        <f t="shared" si="2"/>
        <v>0</v>
      </c>
      <c r="O9" s="101">
        <f t="shared" si="5"/>
        <v>0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2:66" ht="13.8" x14ac:dyDescent="0.25">
      <c r="B10" s="90" t="s">
        <v>46</v>
      </c>
      <c r="C10" s="91" t="s">
        <v>47</v>
      </c>
      <c r="D10" s="91">
        <v>0</v>
      </c>
      <c r="E10" s="92">
        <v>39707.43</v>
      </c>
      <c r="F10" s="92">
        <v>2554.85</v>
      </c>
      <c r="G10" s="92">
        <f t="shared" si="0"/>
        <v>42262.28</v>
      </c>
      <c r="H10" s="93">
        <f t="shared" si="3"/>
        <v>3308.9524999999999</v>
      </c>
      <c r="I10" s="93">
        <f t="shared" si="3"/>
        <v>212.90416666666667</v>
      </c>
      <c r="J10" s="94">
        <f t="shared" si="4"/>
        <v>3521.8566666666666</v>
      </c>
      <c r="K10" s="95"/>
      <c r="L10" s="96">
        <v>0</v>
      </c>
      <c r="M10" s="100">
        <f t="shared" si="1"/>
        <v>0</v>
      </c>
      <c r="N10" s="93">
        <f t="shared" si="2"/>
        <v>0</v>
      </c>
      <c r="O10" s="101">
        <f t="shared" si="5"/>
        <v>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2:66" ht="13.8" x14ac:dyDescent="0.25">
      <c r="B11" s="90" t="s">
        <v>48</v>
      </c>
      <c r="C11" s="91" t="s">
        <v>49</v>
      </c>
      <c r="D11" s="91">
        <v>0</v>
      </c>
      <c r="E11" s="92">
        <v>36101.730000000003</v>
      </c>
      <c r="F11" s="92">
        <v>2323.2199999999998</v>
      </c>
      <c r="G11" s="92">
        <f t="shared" si="0"/>
        <v>38424.950000000004</v>
      </c>
      <c r="H11" s="93">
        <f t="shared" si="3"/>
        <v>3008.4775000000004</v>
      </c>
      <c r="I11" s="93">
        <f t="shared" si="3"/>
        <v>193.60166666666666</v>
      </c>
      <c r="J11" s="94">
        <f t="shared" si="4"/>
        <v>3202.0791666666669</v>
      </c>
      <c r="K11" s="95"/>
      <c r="L11" s="96">
        <v>0</v>
      </c>
      <c r="M11" s="100">
        <f t="shared" si="1"/>
        <v>0</v>
      </c>
      <c r="N11" s="93">
        <f t="shared" si="2"/>
        <v>0</v>
      </c>
      <c r="O11" s="101">
        <f t="shared" si="5"/>
        <v>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2:66" ht="13.8" x14ac:dyDescent="0.25">
      <c r="B12" s="88" t="s">
        <v>60</v>
      </c>
      <c r="C12" s="102" t="s">
        <v>61</v>
      </c>
      <c r="D12" s="102">
        <v>0</v>
      </c>
      <c r="E12" s="93">
        <v>33596.31</v>
      </c>
      <c r="F12" s="92">
        <v>2161.75</v>
      </c>
      <c r="G12" s="92">
        <f t="shared" si="0"/>
        <v>35758.06</v>
      </c>
      <c r="H12" s="93">
        <f t="shared" si="3"/>
        <v>2799.6924999999997</v>
      </c>
      <c r="I12" s="93">
        <f t="shared" si="3"/>
        <v>180.14583333333334</v>
      </c>
      <c r="J12" s="94">
        <f t="shared" si="4"/>
        <v>2979.8383333333331</v>
      </c>
      <c r="K12" s="95"/>
      <c r="L12" s="96">
        <v>0</v>
      </c>
      <c r="M12" s="103">
        <f t="shared" si="1"/>
        <v>0</v>
      </c>
      <c r="N12" s="104">
        <f t="shared" si="2"/>
        <v>0</v>
      </c>
      <c r="O12" s="105">
        <f t="shared" si="5"/>
        <v>0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2:66" s="14" customFormat="1" ht="25.95" customHeight="1" x14ac:dyDescent="0.25">
      <c r="B13" s="106"/>
      <c r="C13" s="107"/>
      <c r="D13" s="108"/>
      <c r="E13" s="109"/>
      <c r="F13" s="109"/>
      <c r="G13" s="109"/>
      <c r="H13" s="109"/>
      <c r="I13" s="109"/>
      <c r="J13" s="110"/>
      <c r="K13" s="111"/>
      <c r="L13" s="112" t="s">
        <v>50</v>
      </c>
      <c r="M13" s="113">
        <f>SUM(M7:M12)</f>
        <v>0</v>
      </c>
      <c r="N13" s="113">
        <f>SUM(N7:N12)</f>
        <v>0</v>
      </c>
      <c r="O13" s="114">
        <f>SUM(O7:O12)</f>
        <v>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2:66" s="14" customFormat="1" ht="33" customHeight="1" thickBot="1" x14ac:dyDescent="0.3">
      <c r="B14" s="115"/>
      <c r="C14" s="116"/>
      <c r="D14" s="117"/>
      <c r="E14" s="111"/>
      <c r="F14" s="111"/>
      <c r="G14" s="111"/>
      <c r="H14" s="111"/>
      <c r="I14" s="111"/>
      <c r="J14" s="111"/>
      <c r="K14" s="111"/>
      <c r="L14" s="118">
        <v>0.03</v>
      </c>
      <c r="M14" s="119">
        <f>M13*4%</f>
        <v>0</v>
      </c>
      <c r="N14" s="119">
        <f>N13*4%</f>
        <v>0</v>
      </c>
      <c r="O14" s="120">
        <f>O13*4%</f>
        <v>0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</row>
    <row r="15" spans="2:66" s="14" customFormat="1" ht="27" customHeight="1" thickBot="1" x14ac:dyDescent="0.3">
      <c r="B15" s="115"/>
      <c r="C15" s="116"/>
      <c r="D15" s="117"/>
      <c r="E15" s="111"/>
      <c r="F15" s="111"/>
      <c r="G15" s="111"/>
      <c r="H15" s="111"/>
      <c r="I15" s="111"/>
      <c r="J15" s="111"/>
      <c r="K15" s="111"/>
      <c r="L15" s="121" t="s">
        <v>67</v>
      </c>
      <c r="M15" s="122">
        <f>M13+M14</f>
        <v>0</v>
      </c>
      <c r="N15" s="122">
        <f>SUM(N13:N14)</f>
        <v>0</v>
      </c>
      <c r="O15" s="123">
        <f>SUM(O13:O14)</f>
        <v>0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2:66" ht="13.8" x14ac:dyDescent="0.25">
      <c r="B16" s="72"/>
      <c r="C16" s="124"/>
      <c r="D16" s="12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2:66" ht="13.8" x14ac:dyDescent="0.25">
      <c r="B17" s="72"/>
      <c r="C17" s="124"/>
      <c r="D17" s="12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2:66" ht="13.8" x14ac:dyDescent="0.25">
      <c r="B18" s="77"/>
      <c r="C18" s="77"/>
      <c r="D18" s="77"/>
      <c r="E18" s="93"/>
      <c r="F18" s="93"/>
      <c r="G18" s="93"/>
      <c r="H18" s="93"/>
      <c r="I18" s="93"/>
      <c r="J18" s="93"/>
      <c r="K18" s="95"/>
      <c r="L18" s="95"/>
      <c r="M18" s="95"/>
      <c r="N18" s="95"/>
      <c r="O18" s="95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</row>
    <row r="19" spans="2:66" ht="13.8" x14ac:dyDescent="0.25">
      <c r="B19" s="77"/>
      <c r="C19" s="77"/>
      <c r="D19" s="77"/>
      <c r="E19" s="93"/>
      <c r="F19" s="93"/>
      <c r="G19" s="93"/>
      <c r="H19" s="93"/>
      <c r="I19" s="93"/>
      <c r="J19" s="93"/>
      <c r="K19" s="95"/>
      <c r="L19" s="95"/>
      <c r="M19" s="95"/>
      <c r="N19" s="95"/>
      <c r="O19" s="95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2:66" ht="13.8" x14ac:dyDescent="0.25">
      <c r="B20" s="126" t="s">
        <v>10</v>
      </c>
      <c r="C20" s="127"/>
      <c r="D20" s="127"/>
      <c r="E20" s="128"/>
      <c r="F20" s="129"/>
      <c r="G20" s="95"/>
      <c r="H20" s="95"/>
      <c r="I20" s="95"/>
      <c r="J20" s="95"/>
      <c r="K20" s="95"/>
      <c r="L20" s="95"/>
      <c r="M20" s="95"/>
      <c r="N20" s="95"/>
      <c r="O20" s="95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2:66" ht="13.8" x14ac:dyDescent="0.25">
      <c r="B21" s="231" t="s">
        <v>56</v>
      </c>
      <c r="C21" s="232"/>
      <c r="D21" s="232"/>
      <c r="E21" s="232"/>
      <c r="F21" s="233"/>
      <c r="G21" s="95"/>
      <c r="H21" s="95"/>
      <c r="I21" s="95"/>
      <c r="J21" s="95"/>
      <c r="K21" s="95"/>
      <c r="L21" s="95"/>
      <c r="M21" s="95"/>
      <c r="N21" s="95"/>
      <c r="O21" s="95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</row>
    <row r="22" spans="2:66" ht="13.8" x14ac:dyDescent="0.25">
      <c r="B22" s="130" t="s">
        <v>57</v>
      </c>
      <c r="C22" s="131">
        <f>3*12*2</f>
        <v>72</v>
      </c>
      <c r="D22" s="131" t="s">
        <v>37</v>
      </c>
      <c r="E22" s="132"/>
      <c r="F22" s="133"/>
      <c r="G22" s="95"/>
      <c r="H22" s="95"/>
      <c r="I22" s="95"/>
      <c r="J22" s="95"/>
      <c r="K22" s="95"/>
      <c r="L22" s="95"/>
      <c r="M22" s="95"/>
      <c r="N22" s="95"/>
      <c r="O22" s="9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</row>
    <row r="23" spans="2:66" ht="13.8" x14ac:dyDescent="0.25">
      <c r="B23" s="72"/>
      <c r="C23" s="72"/>
      <c r="D23" s="72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</row>
    <row r="24" spans="2:66" x14ac:dyDescent="0.2"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</row>
    <row r="25" spans="2:66" x14ac:dyDescent="0.2"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</row>
    <row r="26" spans="2:66" x14ac:dyDescent="0.2"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</row>
    <row r="27" spans="2:66" x14ac:dyDescent="0.2"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</row>
    <row r="28" spans="2:66" x14ac:dyDescent="0.2"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</row>
    <row r="29" spans="2:66" x14ac:dyDescent="0.2"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</row>
    <row r="30" spans="2:66" x14ac:dyDescent="0.2"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</row>
    <row r="31" spans="2:66" x14ac:dyDescent="0.2"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</row>
    <row r="32" spans="2:66" x14ac:dyDescent="0.2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</row>
    <row r="33" spans="5:66" x14ac:dyDescent="0.2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</row>
    <row r="34" spans="5:66" x14ac:dyDescent="0.2"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</row>
    <row r="35" spans="5:66" x14ac:dyDescent="0.2"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</row>
    <row r="36" spans="5:66" x14ac:dyDescent="0.2"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</row>
    <row r="37" spans="5:66" x14ac:dyDescent="0.2"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</row>
    <row r="38" spans="5:66" x14ac:dyDescent="0.2"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</row>
    <row r="39" spans="5:66" x14ac:dyDescent="0.2"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</row>
    <row r="40" spans="5:66" x14ac:dyDescent="0.2"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</row>
    <row r="41" spans="5:66" x14ac:dyDescent="0.2"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</row>
    <row r="42" spans="5:66" x14ac:dyDescent="0.2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</row>
    <row r="43" spans="5:66" x14ac:dyDescent="0.2"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</row>
    <row r="44" spans="5:66" x14ac:dyDescent="0.2"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</row>
    <row r="45" spans="5:66" x14ac:dyDescent="0.2"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</row>
    <row r="46" spans="5:66" x14ac:dyDescent="0.2"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</row>
    <row r="47" spans="5:66" x14ac:dyDescent="0.2"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</row>
    <row r="48" spans="5:66" x14ac:dyDescent="0.2"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</row>
    <row r="49" spans="5:66" x14ac:dyDescent="0.2"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</row>
    <row r="50" spans="5:66" x14ac:dyDescent="0.2"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</row>
    <row r="51" spans="5:66" x14ac:dyDescent="0.2"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</row>
    <row r="52" spans="5:66" x14ac:dyDescent="0.2"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</row>
    <row r="53" spans="5:66" x14ac:dyDescent="0.2"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</row>
    <row r="54" spans="5:66" x14ac:dyDescent="0.2"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</row>
    <row r="55" spans="5:66" x14ac:dyDescent="0.2"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</row>
    <row r="56" spans="5:66" x14ac:dyDescent="0.2"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</row>
    <row r="57" spans="5:66" x14ac:dyDescent="0.2"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</row>
    <row r="58" spans="5:66" x14ac:dyDescent="0.2"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</row>
    <row r="59" spans="5:66" x14ac:dyDescent="0.2"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</row>
    <row r="60" spans="5:66" x14ac:dyDescent="0.2"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</row>
    <row r="61" spans="5:66" x14ac:dyDescent="0.2"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</row>
    <row r="62" spans="5:66" x14ac:dyDescent="0.2"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</row>
    <row r="63" spans="5:66" x14ac:dyDescent="0.2"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</row>
    <row r="64" spans="5:66" x14ac:dyDescent="0.2"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</row>
    <row r="65" spans="5:66" x14ac:dyDescent="0.2"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</row>
    <row r="66" spans="5:66" x14ac:dyDescent="0.2"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</row>
    <row r="67" spans="5:66" x14ac:dyDescent="0.2"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</row>
    <row r="68" spans="5:66" x14ac:dyDescent="0.2"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</row>
    <row r="69" spans="5:66" x14ac:dyDescent="0.2"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</row>
    <row r="70" spans="5:66" x14ac:dyDescent="0.2"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</row>
    <row r="71" spans="5:66" x14ac:dyDescent="0.2"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</row>
    <row r="72" spans="5:66" x14ac:dyDescent="0.2"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</row>
    <row r="73" spans="5:66" x14ac:dyDescent="0.2"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</row>
    <row r="74" spans="5:66" x14ac:dyDescent="0.2"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</row>
    <row r="75" spans="5:66" x14ac:dyDescent="0.2"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</row>
    <row r="76" spans="5:66" x14ac:dyDescent="0.2"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</row>
    <row r="77" spans="5:66" x14ac:dyDescent="0.2"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</row>
    <row r="78" spans="5:66" x14ac:dyDescent="0.2"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</row>
    <row r="79" spans="5:66" x14ac:dyDescent="0.2"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</row>
    <row r="80" spans="5:66" x14ac:dyDescent="0.2"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</row>
    <row r="81" spans="5:66" x14ac:dyDescent="0.2"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</row>
    <row r="82" spans="5:66" x14ac:dyDescent="0.2"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</row>
    <row r="83" spans="5:66" x14ac:dyDescent="0.2"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</row>
    <row r="84" spans="5:66" x14ac:dyDescent="0.2"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</row>
    <row r="85" spans="5:66" x14ac:dyDescent="0.2"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</row>
    <row r="86" spans="5:66" x14ac:dyDescent="0.2"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</row>
    <row r="87" spans="5:66" x14ac:dyDescent="0.2"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</row>
    <row r="88" spans="5:66" x14ac:dyDescent="0.2"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</row>
    <row r="89" spans="5:66" x14ac:dyDescent="0.2"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</row>
    <row r="90" spans="5:66" x14ac:dyDescent="0.2"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</row>
    <row r="91" spans="5:66" x14ac:dyDescent="0.2"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</row>
    <row r="92" spans="5:66" x14ac:dyDescent="0.2"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</row>
    <row r="93" spans="5:66" x14ac:dyDescent="0.2"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</row>
    <row r="94" spans="5:66" x14ac:dyDescent="0.2"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</row>
    <row r="95" spans="5:66" x14ac:dyDescent="0.2"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</row>
    <row r="96" spans="5:66" x14ac:dyDescent="0.2"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</row>
    <row r="97" spans="5:66" x14ac:dyDescent="0.2"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</row>
    <row r="98" spans="5:66" x14ac:dyDescent="0.2"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</row>
    <row r="99" spans="5:66" x14ac:dyDescent="0.2"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</row>
    <row r="100" spans="5:66" x14ac:dyDescent="0.2"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</row>
    <row r="101" spans="5:66" x14ac:dyDescent="0.2"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</row>
    <row r="102" spans="5:66" x14ac:dyDescent="0.2"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</row>
    <row r="103" spans="5:66" x14ac:dyDescent="0.2"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</row>
    <row r="104" spans="5:66" x14ac:dyDescent="0.2"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</row>
    <row r="105" spans="5:66" x14ac:dyDescent="0.2"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</row>
    <row r="106" spans="5:66" x14ac:dyDescent="0.2"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</row>
    <row r="107" spans="5:66" x14ac:dyDescent="0.2"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</row>
    <row r="108" spans="5:66" x14ac:dyDescent="0.2"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</row>
    <row r="109" spans="5:66" x14ac:dyDescent="0.2"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</row>
    <row r="110" spans="5:66" x14ac:dyDescent="0.2"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</row>
    <row r="111" spans="5:66" x14ac:dyDescent="0.2"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</row>
    <row r="112" spans="5:66" x14ac:dyDescent="0.2"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</row>
    <row r="113" spans="5:66" x14ac:dyDescent="0.2"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</row>
    <row r="114" spans="5:66" x14ac:dyDescent="0.2"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</row>
    <row r="115" spans="5:66" x14ac:dyDescent="0.2"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</row>
    <row r="116" spans="5:66" x14ac:dyDescent="0.2"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</row>
    <row r="117" spans="5:66" x14ac:dyDescent="0.2"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</row>
    <row r="118" spans="5:66" x14ac:dyDescent="0.2"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</row>
    <row r="119" spans="5:66" x14ac:dyDescent="0.2"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</row>
    <row r="120" spans="5:66" x14ac:dyDescent="0.2"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</row>
    <row r="121" spans="5:66" x14ac:dyDescent="0.2"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</row>
    <row r="122" spans="5:66" x14ac:dyDescent="0.2"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</row>
    <row r="123" spans="5:66" x14ac:dyDescent="0.2"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</row>
    <row r="124" spans="5:66" x14ac:dyDescent="0.2"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</row>
    <row r="125" spans="5:66" x14ac:dyDescent="0.2"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</row>
    <row r="126" spans="5:66" x14ac:dyDescent="0.2"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</row>
    <row r="127" spans="5:66" x14ac:dyDescent="0.2"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</row>
    <row r="128" spans="5:66" x14ac:dyDescent="0.2"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</row>
    <row r="129" spans="5:66" x14ac:dyDescent="0.2"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</row>
    <row r="130" spans="5:66" x14ac:dyDescent="0.2"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</row>
    <row r="131" spans="5:66" x14ac:dyDescent="0.2"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</row>
    <row r="132" spans="5:66" x14ac:dyDescent="0.2"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</row>
    <row r="133" spans="5:66" x14ac:dyDescent="0.2"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</row>
    <row r="134" spans="5:66" x14ac:dyDescent="0.2"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</row>
    <row r="135" spans="5:66" x14ac:dyDescent="0.2"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</row>
    <row r="136" spans="5:66" x14ac:dyDescent="0.2"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</sheetData>
  <mergeCells count="3">
    <mergeCell ref="B21:F21"/>
    <mergeCell ref="B3:J3"/>
    <mergeCell ref="L3:O3"/>
  </mergeCells>
  <pageMargins left="0.74803149606299213" right="0.74803149606299213" top="0.98425196850393704" bottom="0.98425196850393704" header="0.51181102362204722" footer="0.51181102362204722"/>
  <pageSetup paperSize="9" scale="60" orientation="landscape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135"/>
  <sheetViews>
    <sheetView workbookViewId="0">
      <selection activeCell="F16" sqref="F15:F16"/>
    </sheetView>
  </sheetViews>
  <sheetFormatPr defaultColWidth="8.88671875" defaultRowHeight="12.6" x14ac:dyDescent="0.2"/>
  <cols>
    <col min="1" max="1" width="3.88671875" style="5" customWidth="1"/>
    <col min="2" max="2" width="31.44140625" style="5" bestFit="1" customWidth="1"/>
    <col min="3" max="3" width="13.6640625" style="5" bestFit="1" customWidth="1"/>
    <col min="4" max="4" width="6.6640625" style="5" bestFit="1" customWidth="1"/>
    <col min="5" max="5" width="12.6640625" style="5" bestFit="1" customWidth="1"/>
    <col min="6" max="6" width="17.109375" style="5" bestFit="1" customWidth="1"/>
    <col min="7" max="7" width="12.6640625" style="5" bestFit="1" customWidth="1"/>
    <col min="8" max="8" width="12.6640625" style="5" customWidth="1"/>
    <col min="9" max="9" width="13.6640625" style="5" customWidth="1"/>
    <col min="10" max="10" width="15.33203125" style="5" bestFit="1" customWidth="1"/>
    <col min="11" max="11" width="4.44140625" style="5" customWidth="1"/>
    <col min="12" max="12" width="22.109375" style="5" customWidth="1"/>
    <col min="13" max="13" width="32" style="5" customWidth="1"/>
    <col min="14" max="14" width="12.44140625" style="5" customWidth="1"/>
    <col min="15" max="15" width="15.88671875" style="5" bestFit="1" customWidth="1"/>
    <col min="16" max="255" width="12.44140625" style="5" customWidth="1"/>
    <col min="256" max="256" width="31.44140625" style="5" bestFit="1" customWidth="1"/>
    <col min="257" max="257" width="7.44140625" style="5" bestFit="1" customWidth="1"/>
    <col min="258" max="258" width="6.6640625" style="5" bestFit="1" customWidth="1"/>
    <col min="259" max="259" width="12.6640625" style="5" bestFit="1" customWidth="1"/>
    <col min="260" max="260" width="17.109375" style="5" bestFit="1" customWidth="1"/>
    <col min="261" max="261" width="12.6640625" style="5" bestFit="1" customWidth="1"/>
    <col min="262" max="262" width="12.6640625" style="5" customWidth="1"/>
    <col min="263" max="263" width="13.6640625" style="5" customWidth="1"/>
    <col min="264" max="264" width="14" style="5" bestFit="1" customWidth="1"/>
    <col min="265" max="265" width="4.44140625" style="5" customWidth="1"/>
    <col min="266" max="266" width="12.44140625" style="5" customWidth="1"/>
    <col min="267" max="269" width="13" style="5" bestFit="1" customWidth="1"/>
    <col min="270" max="511" width="12.44140625" style="5" customWidth="1"/>
    <col min="512" max="512" width="31.44140625" style="5" bestFit="1" customWidth="1"/>
    <col min="513" max="513" width="7.44140625" style="5" bestFit="1" customWidth="1"/>
    <col min="514" max="514" width="6.6640625" style="5" bestFit="1" customWidth="1"/>
    <col min="515" max="515" width="12.6640625" style="5" bestFit="1" customWidth="1"/>
    <col min="516" max="516" width="17.109375" style="5" bestFit="1" customWidth="1"/>
    <col min="517" max="517" width="12.6640625" style="5" bestFit="1" customWidth="1"/>
    <col min="518" max="518" width="12.6640625" style="5" customWidth="1"/>
    <col min="519" max="519" width="13.6640625" style="5" customWidth="1"/>
    <col min="520" max="520" width="14" style="5" bestFit="1" customWidth="1"/>
    <col min="521" max="521" width="4.44140625" style="5" customWidth="1"/>
    <col min="522" max="522" width="12.44140625" style="5" customWidth="1"/>
    <col min="523" max="525" width="13" style="5" bestFit="1" customWidth="1"/>
    <col min="526" max="767" width="12.44140625" style="5" customWidth="1"/>
    <col min="768" max="768" width="31.44140625" style="5" bestFit="1" customWidth="1"/>
    <col min="769" max="769" width="7.44140625" style="5" bestFit="1" customWidth="1"/>
    <col min="770" max="770" width="6.6640625" style="5" bestFit="1" customWidth="1"/>
    <col min="771" max="771" width="12.6640625" style="5" bestFit="1" customWidth="1"/>
    <col min="772" max="772" width="17.109375" style="5" bestFit="1" customWidth="1"/>
    <col min="773" max="773" width="12.6640625" style="5" bestFit="1" customWidth="1"/>
    <col min="774" max="774" width="12.6640625" style="5" customWidth="1"/>
    <col min="775" max="775" width="13.6640625" style="5" customWidth="1"/>
    <col min="776" max="776" width="14" style="5" bestFit="1" customWidth="1"/>
    <col min="777" max="777" width="4.44140625" style="5" customWidth="1"/>
    <col min="778" max="778" width="12.44140625" style="5" customWidth="1"/>
    <col min="779" max="781" width="13" style="5" bestFit="1" customWidth="1"/>
    <col min="782" max="1023" width="12.44140625" style="5" customWidth="1"/>
    <col min="1024" max="1024" width="31.44140625" style="5" bestFit="1" customWidth="1"/>
    <col min="1025" max="1025" width="7.44140625" style="5" bestFit="1" customWidth="1"/>
    <col min="1026" max="1026" width="6.6640625" style="5" bestFit="1" customWidth="1"/>
    <col min="1027" max="1027" width="12.6640625" style="5" bestFit="1" customWidth="1"/>
    <col min="1028" max="1028" width="17.109375" style="5" bestFit="1" customWidth="1"/>
    <col min="1029" max="1029" width="12.6640625" style="5" bestFit="1" customWidth="1"/>
    <col min="1030" max="1030" width="12.6640625" style="5" customWidth="1"/>
    <col min="1031" max="1031" width="13.6640625" style="5" customWidth="1"/>
    <col min="1032" max="1032" width="14" style="5" bestFit="1" customWidth="1"/>
    <col min="1033" max="1033" width="4.44140625" style="5" customWidth="1"/>
    <col min="1034" max="1034" width="12.44140625" style="5" customWidth="1"/>
    <col min="1035" max="1037" width="13" style="5" bestFit="1" customWidth="1"/>
    <col min="1038" max="1279" width="12.44140625" style="5" customWidth="1"/>
    <col min="1280" max="1280" width="31.44140625" style="5" bestFit="1" customWidth="1"/>
    <col min="1281" max="1281" width="7.44140625" style="5" bestFit="1" customWidth="1"/>
    <col min="1282" max="1282" width="6.6640625" style="5" bestFit="1" customWidth="1"/>
    <col min="1283" max="1283" width="12.6640625" style="5" bestFit="1" customWidth="1"/>
    <col min="1284" max="1284" width="17.109375" style="5" bestFit="1" customWidth="1"/>
    <col min="1285" max="1285" width="12.6640625" style="5" bestFit="1" customWidth="1"/>
    <col min="1286" max="1286" width="12.6640625" style="5" customWidth="1"/>
    <col min="1287" max="1287" width="13.6640625" style="5" customWidth="1"/>
    <col min="1288" max="1288" width="14" style="5" bestFit="1" customWidth="1"/>
    <col min="1289" max="1289" width="4.44140625" style="5" customWidth="1"/>
    <col min="1290" max="1290" width="12.44140625" style="5" customWidth="1"/>
    <col min="1291" max="1293" width="13" style="5" bestFit="1" customWidth="1"/>
    <col min="1294" max="1535" width="12.44140625" style="5" customWidth="1"/>
    <col min="1536" max="1536" width="31.44140625" style="5" bestFit="1" customWidth="1"/>
    <col min="1537" max="1537" width="7.44140625" style="5" bestFit="1" customWidth="1"/>
    <col min="1538" max="1538" width="6.6640625" style="5" bestFit="1" customWidth="1"/>
    <col min="1539" max="1539" width="12.6640625" style="5" bestFit="1" customWidth="1"/>
    <col min="1540" max="1540" width="17.109375" style="5" bestFit="1" customWidth="1"/>
    <col min="1541" max="1541" width="12.6640625" style="5" bestFit="1" customWidth="1"/>
    <col min="1542" max="1542" width="12.6640625" style="5" customWidth="1"/>
    <col min="1543" max="1543" width="13.6640625" style="5" customWidth="1"/>
    <col min="1544" max="1544" width="14" style="5" bestFit="1" customWidth="1"/>
    <col min="1545" max="1545" width="4.44140625" style="5" customWidth="1"/>
    <col min="1546" max="1546" width="12.44140625" style="5" customWidth="1"/>
    <col min="1547" max="1549" width="13" style="5" bestFit="1" customWidth="1"/>
    <col min="1550" max="1791" width="12.44140625" style="5" customWidth="1"/>
    <col min="1792" max="1792" width="31.44140625" style="5" bestFit="1" customWidth="1"/>
    <col min="1793" max="1793" width="7.44140625" style="5" bestFit="1" customWidth="1"/>
    <col min="1794" max="1794" width="6.6640625" style="5" bestFit="1" customWidth="1"/>
    <col min="1795" max="1795" width="12.6640625" style="5" bestFit="1" customWidth="1"/>
    <col min="1796" max="1796" width="17.109375" style="5" bestFit="1" customWidth="1"/>
    <col min="1797" max="1797" width="12.6640625" style="5" bestFit="1" customWidth="1"/>
    <col min="1798" max="1798" width="12.6640625" style="5" customWidth="1"/>
    <col min="1799" max="1799" width="13.6640625" style="5" customWidth="1"/>
    <col min="1800" max="1800" width="14" style="5" bestFit="1" customWidth="1"/>
    <col min="1801" max="1801" width="4.44140625" style="5" customWidth="1"/>
    <col min="1802" max="1802" width="12.44140625" style="5" customWidth="1"/>
    <col min="1803" max="1805" width="13" style="5" bestFit="1" customWidth="1"/>
    <col min="1806" max="2047" width="12.44140625" style="5" customWidth="1"/>
    <col min="2048" max="2048" width="31.44140625" style="5" bestFit="1" customWidth="1"/>
    <col min="2049" max="2049" width="7.44140625" style="5" bestFit="1" customWidth="1"/>
    <col min="2050" max="2050" width="6.6640625" style="5" bestFit="1" customWidth="1"/>
    <col min="2051" max="2051" width="12.6640625" style="5" bestFit="1" customWidth="1"/>
    <col min="2052" max="2052" width="17.109375" style="5" bestFit="1" customWidth="1"/>
    <col min="2053" max="2053" width="12.6640625" style="5" bestFit="1" customWidth="1"/>
    <col min="2054" max="2054" width="12.6640625" style="5" customWidth="1"/>
    <col min="2055" max="2055" width="13.6640625" style="5" customWidth="1"/>
    <col min="2056" max="2056" width="14" style="5" bestFit="1" customWidth="1"/>
    <col min="2057" max="2057" width="4.44140625" style="5" customWidth="1"/>
    <col min="2058" max="2058" width="12.44140625" style="5" customWidth="1"/>
    <col min="2059" max="2061" width="13" style="5" bestFit="1" customWidth="1"/>
    <col min="2062" max="2303" width="12.44140625" style="5" customWidth="1"/>
    <col min="2304" max="2304" width="31.44140625" style="5" bestFit="1" customWidth="1"/>
    <col min="2305" max="2305" width="7.44140625" style="5" bestFit="1" customWidth="1"/>
    <col min="2306" max="2306" width="6.6640625" style="5" bestFit="1" customWidth="1"/>
    <col min="2307" max="2307" width="12.6640625" style="5" bestFit="1" customWidth="1"/>
    <col min="2308" max="2308" width="17.109375" style="5" bestFit="1" customWidth="1"/>
    <col min="2309" max="2309" width="12.6640625" style="5" bestFit="1" customWidth="1"/>
    <col min="2310" max="2310" width="12.6640625" style="5" customWidth="1"/>
    <col min="2311" max="2311" width="13.6640625" style="5" customWidth="1"/>
    <col min="2312" max="2312" width="14" style="5" bestFit="1" customWidth="1"/>
    <col min="2313" max="2313" width="4.44140625" style="5" customWidth="1"/>
    <col min="2314" max="2314" width="12.44140625" style="5" customWidth="1"/>
    <col min="2315" max="2317" width="13" style="5" bestFit="1" customWidth="1"/>
    <col min="2318" max="2559" width="12.44140625" style="5" customWidth="1"/>
    <col min="2560" max="2560" width="31.44140625" style="5" bestFit="1" customWidth="1"/>
    <col min="2561" max="2561" width="7.44140625" style="5" bestFit="1" customWidth="1"/>
    <col min="2562" max="2562" width="6.6640625" style="5" bestFit="1" customWidth="1"/>
    <col min="2563" max="2563" width="12.6640625" style="5" bestFit="1" customWidth="1"/>
    <col min="2564" max="2564" width="17.109375" style="5" bestFit="1" customWidth="1"/>
    <col min="2565" max="2565" width="12.6640625" style="5" bestFit="1" customWidth="1"/>
    <col min="2566" max="2566" width="12.6640625" style="5" customWidth="1"/>
    <col min="2567" max="2567" width="13.6640625" style="5" customWidth="1"/>
    <col min="2568" max="2568" width="14" style="5" bestFit="1" customWidth="1"/>
    <col min="2569" max="2569" width="4.44140625" style="5" customWidth="1"/>
    <col min="2570" max="2570" width="12.44140625" style="5" customWidth="1"/>
    <col min="2571" max="2573" width="13" style="5" bestFit="1" customWidth="1"/>
    <col min="2574" max="2815" width="12.44140625" style="5" customWidth="1"/>
    <col min="2816" max="2816" width="31.44140625" style="5" bestFit="1" customWidth="1"/>
    <col min="2817" max="2817" width="7.44140625" style="5" bestFit="1" customWidth="1"/>
    <col min="2818" max="2818" width="6.6640625" style="5" bestFit="1" customWidth="1"/>
    <col min="2819" max="2819" width="12.6640625" style="5" bestFit="1" customWidth="1"/>
    <col min="2820" max="2820" width="17.109375" style="5" bestFit="1" customWidth="1"/>
    <col min="2821" max="2821" width="12.6640625" style="5" bestFit="1" customWidth="1"/>
    <col min="2822" max="2822" width="12.6640625" style="5" customWidth="1"/>
    <col min="2823" max="2823" width="13.6640625" style="5" customWidth="1"/>
    <col min="2824" max="2824" width="14" style="5" bestFit="1" customWidth="1"/>
    <col min="2825" max="2825" width="4.44140625" style="5" customWidth="1"/>
    <col min="2826" max="2826" width="12.44140625" style="5" customWidth="1"/>
    <col min="2827" max="2829" width="13" style="5" bestFit="1" customWidth="1"/>
    <col min="2830" max="3071" width="12.44140625" style="5" customWidth="1"/>
    <col min="3072" max="3072" width="31.44140625" style="5" bestFit="1" customWidth="1"/>
    <col min="3073" max="3073" width="7.44140625" style="5" bestFit="1" customWidth="1"/>
    <col min="3074" max="3074" width="6.6640625" style="5" bestFit="1" customWidth="1"/>
    <col min="3075" max="3075" width="12.6640625" style="5" bestFit="1" customWidth="1"/>
    <col min="3076" max="3076" width="17.109375" style="5" bestFit="1" customWidth="1"/>
    <col min="3077" max="3077" width="12.6640625" style="5" bestFit="1" customWidth="1"/>
    <col min="3078" max="3078" width="12.6640625" style="5" customWidth="1"/>
    <col min="3079" max="3079" width="13.6640625" style="5" customWidth="1"/>
    <col min="3080" max="3080" width="14" style="5" bestFit="1" customWidth="1"/>
    <col min="3081" max="3081" width="4.44140625" style="5" customWidth="1"/>
    <col min="3082" max="3082" width="12.44140625" style="5" customWidth="1"/>
    <col min="3083" max="3085" width="13" style="5" bestFit="1" customWidth="1"/>
    <col min="3086" max="3327" width="12.44140625" style="5" customWidth="1"/>
    <col min="3328" max="3328" width="31.44140625" style="5" bestFit="1" customWidth="1"/>
    <col min="3329" max="3329" width="7.44140625" style="5" bestFit="1" customWidth="1"/>
    <col min="3330" max="3330" width="6.6640625" style="5" bestFit="1" customWidth="1"/>
    <col min="3331" max="3331" width="12.6640625" style="5" bestFit="1" customWidth="1"/>
    <col min="3332" max="3332" width="17.109375" style="5" bestFit="1" customWidth="1"/>
    <col min="3333" max="3333" width="12.6640625" style="5" bestFit="1" customWidth="1"/>
    <col min="3334" max="3334" width="12.6640625" style="5" customWidth="1"/>
    <col min="3335" max="3335" width="13.6640625" style="5" customWidth="1"/>
    <col min="3336" max="3336" width="14" style="5" bestFit="1" customWidth="1"/>
    <col min="3337" max="3337" width="4.44140625" style="5" customWidth="1"/>
    <col min="3338" max="3338" width="12.44140625" style="5" customWidth="1"/>
    <col min="3339" max="3341" width="13" style="5" bestFit="1" customWidth="1"/>
    <col min="3342" max="3583" width="12.44140625" style="5" customWidth="1"/>
    <col min="3584" max="3584" width="31.44140625" style="5" bestFit="1" customWidth="1"/>
    <col min="3585" max="3585" width="7.44140625" style="5" bestFit="1" customWidth="1"/>
    <col min="3586" max="3586" width="6.6640625" style="5" bestFit="1" customWidth="1"/>
    <col min="3587" max="3587" width="12.6640625" style="5" bestFit="1" customWidth="1"/>
    <col min="3588" max="3588" width="17.109375" style="5" bestFit="1" customWidth="1"/>
    <col min="3589" max="3589" width="12.6640625" style="5" bestFit="1" customWidth="1"/>
    <col min="3590" max="3590" width="12.6640625" style="5" customWidth="1"/>
    <col min="3591" max="3591" width="13.6640625" style="5" customWidth="1"/>
    <col min="3592" max="3592" width="14" style="5" bestFit="1" customWidth="1"/>
    <col min="3593" max="3593" width="4.44140625" style="5" customWidth="1"/>
    <col min="3594" max="3594" width="12.44140625" style="5" customWidth="1"/>
    <col min="3595" max="3597" width="13" style="5" bestFit="1" customWidth="1"/>
    <col min="3598" max="3839" width="12.44140625" style="5" customWidth="1"/>
    <col min="3840" max="3840" width="31.44140625" style="5" bestFit="1" customWidth="1"/>
    <col min="3841" max="3841" width="7.44140625" style="5" bestFit="1" customWidth="1"/>
    <col min="3842" max="3842" width="6.6640625" style="5" bestFit="1" customWidth="1"/>
    <col min="3843" max="3843" width="12.6640625" style="5" bestFit="1" customWidth="1"/>
    <col min="3844" max="3844" width="17.109375" style="5" bestFit="1" customWidth="1"/>
    <col min="3845" max="3845" width="12.6640625" style="5" bestFit="1" customWidth="1"/>
    <col min="3846" max="3846" width="12.6640625" style="5" customWidth="1"/>
    <col min="3847" max="3847" width="13.6640625" style="5" customWidth="1"/>
    <col min="3848" max="3848" width="14" style="5" bestFit="1" customWidth="1"/>
    <col min="3849" max="3849" width="4.44140625" style="5" customWidth="1"/>
    <col min="3850" max="3850" width="12.44140625" style="5" customWidth="1"/>
    <col min="3851" max="3853" width="13" style="5" bestFit="1" customWidth="1"/>
    <col min="3854" max="4095" width="12.44140625" style="5" customWidth="1"/>
    <col min="4096" max="4096" width="31.44140625" style="5" bestFit="1" customWidth="1"/>
    <col min="4097" max="4097" width="7.44140625" style="5" bestFit="1" customWidth="1"/>
    <col min="4098" max="4098" width="6.6640625" style="5" bestFit="1" customWidth="1"/>
    <col min="4099" max="4099" width="12.6640625" style="5" bestFit="1" customWidth="1"/>
    <col min="4100" max="4100" width="17.109375" style="5" bestFit="1" customWidth="1"/>
    <col min="4101" max="4101" width="12.6640625" style="5" bestFit="1" customWidth="1"/>
    <col min="4102" max="4102" width="12.6640625" style="5" customWidth="1"/>
    <col min="4103" max="4103" width="13.6640625" style="5" customWidth="1"/>
    <col min="4104" max="4104" width="14" style="5" bestFit="1" customWidth="1"/>
    <col min="4105" max="4105" width="4.44140625" style="5" customWidth="1"/>
    <col min="4106" max="4106" width="12.44140625" style="5" customWidth="1"/>
    <col min="4107" max="4109" width="13" style="5" bestFit="1" customWidth="1"/>
    <col min="4110" max="4351" width="12.44140625" style="5" customWidth="1"/>
    <col min="4352" max="4352" width="31.44140625" style="5" bestFit="1" customWidth="1"/>
    <col min="4353" max="4353" width="7.44140625" style="5" bestFit="1" customWidth="1"/>
    <col min="4354" max="4354" width="6.6640625" style="5" bestFit="1" customWidth="1"/>
    <col min="4355" max="4355" width="12.6640625" style="5" bestFit="1" customWidth="1"/>
    <col min="4356" max="4356" width="17.109375" style="5" bestFit="1" customWidth="1"/>
    <col min="4357" max="4357" width="12.6640625" style="5" bestFit="1" customWidth="1"/>
    <col min="4358" max="4358" width="12.6640625" style="5" customWidth="1"/>
    <col min="4359" max="4359" width="13.6640625" style="5" customWidth="1"/>
    <col min="4360" max="4360" width="14" style="5" bestFit="1" customWidth="1"/>
    <col min="4361" max="4361" width="4.44140625" style="5" customWidth="1"/>
    <col min="4362" max="4362" width="12.44140625" style="5" customWidth="1"/>
    <col min="4363" max="4365" width="13" style="5" bestFit="1" customWidth="1"/>
    <col min="4366" max="4607" width="12.44140625" style="5" customWidth="1"/>
    <col min="4608" max="4608" width="31.44140625" style="5" bestFit="1" customWidth="1"/>
    <col min="4609" max="4609" width="7.44140625" style="5" bestFit="1" customWidth="1"/>
    <col min="4610" max="4610" width="6.6640625" style="5" bestFit="1" customWidth="1"/>
    <col min="4611" max="4611" width="12.6640625" style="5" bestFit="1" customWidth="1"/>
    <col min="4612" max="4612" width="17.109375" style="5" bestFit="1" customWidth="1"/>
    <col min="4613" max="4613" width="12.6640625" style="5" bestFit="1" customWidth="1"/>
    <col min="4614" max="4614" width="12.6640625" style="5" customWidth="1"/>
    <col min="4615" max="4615" width="13.6640625" style="5" customWidth="1"/>
    <col min="4616" max="4616" width="14" style="5" bestFit="1" customWidth="1"/>
    <col min="4617" max="4617" width="4.44140625" style="5" customWidth="1"/>
    <col min="4618" max="4618" width="12.44140625" style="5" customWidth="1"/>
    <col min="4619" max="4621" width="13" style="5" bestFit="1" customWidth="1"/>
    <col min="4622" max="4863" width="12.44140625" style="5" customWidth="1"/>
    <col min="4864" max="4864" width="31.44140625" style="5" bestFit="1" customWidth="1"/>
    <col min="4865" max="4865" width="7.44140625" style="5" bestFit="1" customWidth="1"/>
    <col min="4866" max="4866" width="6.6640625" style="5" bestFit="1" customWidth="1"/>
    <col min="4867" max="4867" width="12.6640625" style="5" bestFit="1" customWidth="1"/>
    <col min="4868" max="4868" width="17.109375" style="5" bestFit="1" customWidth="1"/>
    <col min="4869" max="4869" width="12.6640625" style="5" bestFit="1" customWidth="1"/>
    <col min="4870" max="4870" width="12.6640625" style="5" customWidth="1"/>
    <col min="4871" max="4871" width="13.6640625" style="5" customWidth="1"/>
    <col min="4872" max="4872" width="14" style="5" bestFit="1" customWidth="1"/>
    <col min="4873" max="4873" width="4.44140625" style="5" customWidth="1"/>
    <col min="4874" max="4874" width="12.44140625" style="5" customWidth="1"/>
    <col min="4875" max="4877" width="13" style="5" bestFit="1" customWidth="1"/>
    <col min="4878" max="5119" width="12.44140625" style="5" customWidth="1"/>
    <col min="5120" max="5120" width="31.44140625" style="5" bestFit="1" customWidth="1"/>
    <col min="5121" max="5121" width="7.44140625" style="5" bestFit="1" customWidth="1"/>
    <col min="5122" max="5122" width="6.6640625" style="5" bestFit="1" customWidth="1"/>
    <col min="5123" max="5123" width="12.6640625" style="5" bestFit="1" customWidth="1"/>
    <col min="5124" max="5124" width="17.109375" style="5" bestFit="1" customWidth="1"/>
    <col min="5125" max="5125" width="12.6640625" style="5" bestFit="1" customWidth="1"/>
    <col min="5126" max="5126" width="12.6640625" style="5" customWidth="1"/>
    <col min="5127" max="5127" width="13.6640625" style="5" customWidth="1"/>
    <col min="5128" max="5128" width="14" style="5" bestFit="1" customWidth="1"/>
    <col min="5129" max="5129" width="4.44140625" style="5" customWidth="1"/>
    <col min="5130" max="5130" width="12.44140625" style="5" customWidth="1"/>
    <col min="5131" max="5133" width="13" style="5" bestFit="1" customWidth="1"/>
    <col min="5134" max="5375" width="12.44140625" style="5" customWidth="1"/>
    <col min="5376" max="5376" width="31.44140625" style="5" bestFit="1" customWidth="1"/>
    <col min="5377" max="5377" width="7.44140625" style="5" bestFit="1" customWidth="1"/>
    <col min="5378" max="5378" width="6.6640625" style="5" bestFit="1" customWidth="1"/>
    <col min="5379" max="5379" width="12.6640625" style="5" bestFit="1" customWidth="1"/>
    <col min="5380" max="5380" width="17.109375" style="5" bestFit="1" customWidth="1"/>
    <col min="5381" max="5381" width="12.6640625" style="5" bestFit="1" customWidth="1"/>
    <col min="5382" max="5382" width="12.6640625" style="5" customWidth="1"/>
    <col min="5383" max="5383" width="13.6640625" style="5" customWidth="1"/>
    <col min="5384" max="5384" width="14" style="5" bestFit="1" customWidth="1"/>
    <col min="5385" max="5385" width="4.44140625" style="5" customWidth="1"/>
    <col min="5386" max="5386" width="12.44140625" style="5" customWidth="1"/>
    <col min="5387" max="5389" width="13" style="5" bestFit="1" customWidth="1"/>
    <col min="5390" max="5631" width="12.44140625" style="5" customWidth="1"/>
    <col min="5632" max="5632" width="31.44140625" style="5" bestFit="1" customWidth="1"/>
    <col min="5633" max="5633" width="7.44140625" style="5" bestFit="1" customWidth="1"/>
    <col min="5634" max="5634" width="6.6640625" style="5" bestFit="1" customWidth="1"/>
    <col min="5635" max="5635" width="12.6640625" style="5" bestFit="1" customWidth="1"/>
    <col min="5636" max="5636" width="17.109375" style="5" bestFit="1" customWidth="1"/>
    <col min="5637" max="5637" width="12.6640625" style="5" bestFit="1" customWidth="1"/>
    <col min="5638" max="5638" width="12.6640625" style="5" customWidth="1"/>
    <col min="5639" max="5639" width="13.6640625" style="5" customWidth="1"/>
    <col min="5640" max="5640" width="14" style="5" bestFit="1" customWidth="1"/>
    <col min="5641" max="5641" width="4.44140625" style="5" customWidth="1"/>
    <col min="5642" max="5642" width="12.44140625" style="5" customWidth="1"/>
    <col min="5643" max="5645" width="13" style="5" bestFit="1" customWidth="1"/>
    <col min="5646" max="5887" width="12.44140625" style="5" customWidth="1"/>
    <col min="5888" max="5888" width="31.44140625" style="5" bestFit="1" customWidth="1"/>
    <col min="5889" max="5889" width="7.44140625" style="5" bestFit="1" customWidth="1"/>
    <col min="5890" max="5890" width="6.6640625" style="5" bestFit="1" customWidth="1"/>
    <col min="5891" max="5891" width="12.6640625" style="5" bestFit="1" customWidth="1"/>
    <col min="5892" max="5892" width="17.109375" style="5" bestFit="1" customWidth="1"/>
    <col min="5893" max="5893" width="12.6640625" style="5" bestFit="1" customWidth="1"/>
    <col min="5894" max="5894" width="12.6640625" style="5" customWidth="1"/>
    <col min="5895" max="5895" width="13.6640625" style="5" customWidth="1"/>
    <col min="5896" max="5896" width="14" style="5" bestFit="1" customWidth="1"/>
    <col min="5897" max="5897" width="4.44140625" style="5" customWidth="1"/>
    <col min="5898" max="5898" width="12.44140625" style="5" customWidth="1"/>
    <col min="5899" max="5901" width="13" style="5" bestFit="1" customWidth="1"/>
    <col min="5902" max="6143" width="12.44140625" style="5" customWidth="1"/>
    <col min="6144" max="6144" width="31.44140625" style="5" bestFit="1" customWidth="1"/>
    <col min="6145" max="6145" width="7.44140625" style="5" bestFit="1" customWidth="1"/>
    <col min="6146" max="6146" width="6.6640625" style="5" bestFit="1" customWidth="1"/>
    <col min="6147" max="6147" width="12.6640625" style="5" bestFit="1" customWidth="1"/>
    <col min="6148" max="6148" width="17.109375" style="5" bestFit="1" customWidth="1"/>
    <col min="6149" max="6149" width="12.6640625" style="5" bestFit="1" customWidth="1"/>
    <col min="6150" max="6150" width="12.6640625" style="5" customWidth="1"/>
    <col min="6151" max="6151" width="13.6640625" style="5" customWidth="1"/>
    <col min="6152" max="6152" width="14" style="5" bestFit="1" customWidth="1"/>
    <col min="6153" max="6153" width="4.44140625" style="5" customWidth="1"/>
    <col min="6154" max="6154" width="12.44140625" style="5" customWidth="1"/>
    <col min="6155" max="6157" width="13" style="5" bestFit="1" customWidth="1"/>
    <col min="6158" max="6399" width="12.44140625" style="5" customWidth="1"/>
    <col min="6400" max="6400" width="31.44140625" style="5" bestFit="1" customWidth="1"/>
    <col min="6401" max="6401" width="7.44140625" style="5" bestFit="1" customWidth="1"/>
    <col min="6402" max="6402" width="6.6640625" style="5" bestFit="1" customWidth="1"/>
    <col min="6403" max="6403" width="12.6640625" style="5" bestFit="1" customWidth="1"/>
    <col min="6404" max="6404" width="17.109375" style="5" bestFit="1" customWidth="1"/>
    <col min="6405" max="6405" width="12.6640625" style="5" bestFit="1" customWidth="1"/>
    <col min="6406" max="6406" width="12.6640625" style="5" customWidth="1"/>
    <col min="6407" max="6407" width="13.6640625" style="5" customWidth="1"/>
    <col min="6408" max="6408" width="14" style="5" bestFit="1" customWidth="1"/>
    <col min="6409" max="6409" width="4.44140625" style="5" customWidth="1"/>
    <col min="6410" max="6410" width="12.44140625" style="5" customWidth="1"/>
    <col min="6411" max="6413" width="13" style="5" bestFit="1" customWidth="1"/>
    <col min="6414" max="6655" width="12.44140625" style="5" customWidth="1"/>
    <col min="6656" max="6656" width="31.44140625" style="5" bestFit="1" customWidth="1"/>
    <col min="6657" max="6657" width="7.44140625" style="5" bestFit="1" customWidth="1"/>
    <col min="6658" max="6658" width="6.6640625" style="5" bestFit="1" customWidth="1"/>
    <col min="6659" max="6659" width="12.6640625" style="5" bestFit="1" customWidth="1"/>
    <col min="6660" max="6660" width="17.109375" style="5" bestFit="1" customWidth="1"/>
    <col min="6661" max="6661" width="12.6640625" style="5" bestFit="1" customWidth="1"/>
    <col min="6662" max="6662" width="12.6640625" style="5" customWidth="1"/>
    <col min="6663" max="6663" width="13.6640625" style="5" customWidth="1"/>
    <col min="6664" max="6664" width="14" style="5" bestFit="1" customWidth="1"/>
    <col min="6665" max="6665" width="4.44140625" style="5" customWidth="1"/>
    <col min="6666" max="6666" width="12.44140625" style="5" customWidth="1"/>
    <col min="6667" max="6669" width="13" style="5" bestFit="1" customWidth="1"/>
    <col min="6670" max="6911" width="12.44140625" style="5" customWidth="1"/>
    <col min="6912" max="6912" width="31.44140625" style="5" bestFit="1" customWidth="1"/>
    <col min="6913" max="6913" width="7.44140625" style="5" bestFit="1" customWidth="1"/>
    <col min="6914" max="6914" width="6.6640625" style="5" bestFit="1" customWidth="1"/>
    <col min="6915" max="6915" width="12.6640625" style="5" bestFit="1" customWidth="1"/>
    <col min="6916" max="6916" width="17.109375" style="5" bestFit="1" customWidth="1"/>
    <col min="6917" max="6917" width="12.6640625" style="5" bestFit="1" customWidth="1"/>
    <col min="6918" max="6918" width="12.6640625" style="5" customWidth="1"/>
    <col min="6919" max="6919" width="13.6640625" style="5" customWidth="1"/>
    <col min="6920" max="6920" width="14" style="5" bestFit="1" customWidth="1"/>
    <col min="6921" max="6921" width="4.44140625" style="5" customWidth="1"/>
    <col min="6922" max="6922" width="12.44140625" style="5" customWidth="1"/>
    <col min="6923" max="6925" width="13" style="5" bestFit="1" customWidth="1"/>
    <col min="6926" max="7167" width="12.44140625" style="5" customWidth="1"/>
    <col min="7168" max="7168" width="31.44140625" style="5" bestFit="1" customWidth="1"/>
    <col min="7169" max="7169" width="7.44140625" style="5" bestFit="1" customWidth="1"/>
    <col min="7170" max="7170" width="6.6640625" style="5" bestFit="1" customWidth="1"/>
    <col min="7171" max="7171" width="12.6640625" style="5" bestFit="1" customWidth="1"/>
    <col min="7172" max="7172" width="17.109375" style="5" bestFit="1" customWidth="1"/>
    <col min="7173" max="7173" width="12.6640625" style="5" bestFit="1" customWidth="1"/>
    <col min="7174" max="7174" width="12.6640625" style="5" customWidth="1"/>
    <col min="7175" max="7175" width="13.6640625" style="5" customWidth="1"/>
    <col min="7176" max="7176" width="14" style="5" bestFit="1" customWidth="1"/>
    <col min="7177" max="7177" width="4.44140625" style="5" customWidth="1"/>
    <col min="7178" max="7178" width="12.44140625" style="5" customWidth="1"/>
    <col min="7179" max="7181" width="13" style="5" bestFit="1" customWidth="1"/>
    <col min="7182" max="7423" width="12.44140625" style="5" customWidth="1"/>
    <col min="7424" max="7424" width="31.44140625" style="5" bestFit="1" customWidth="1"/>
    <col min="7425" max="7425" width="7.44140625" style="5" bestFit="1" customWidth="1"/>
    <col min="7426" max="7426" width="6.6640625" style="5" bestFit="1" customWidth="1"/>
    <col min="7427" max="7427" width="12.6640625" style="5" bestFit="1" customWidth="1"/>
    <col min="7428" max="7428" width="17.109375" style="5" bestFit="1" customWidth="1"/>
    <col min="7429" max="7429" width="12.6640625" style="5" bestFit="1" customWidth="1"/>
    <col min="7430" max="7430" width="12.6640625" style="5" customWidth="1"/>
    <col min="7431" max="7431" width="13.6640625" style="5" customWidth="1"/>
    <col min="7432" max="7432" width="14" style="5" bestFit="1" customWidth="1"/>
    <col min="7433" max="7433" width="4.44140625" style="5" customWidth="1"/>
    <col min="7434" max="7434" width="12.44140625" style="5" customWidth="1"/>
    <col min="7435" max="7437" width="13" style="5" bestFit="1" customWidth="1"/>
    <col min="7438" max="7679" width="12.44140625" style="5" customWidth="1"/>
    <col min="7680" max="7680" width="31.44140625" style="5" bestFit="1" customWidth="1"/>
    <col min="7681" max="7681" width="7.44140625" style="5" bestFit="1" customWidth="1"/>
    <col min="7682" max="7682" width="6.6640625" style="5" bestFit="1" customWidth="1"/>
    <col min="7683" max="7683" width="12.6640625" style="5" bestFit="1" customWidth="1"/>
    <col min="7684" max="7684" width="17.109375" style="5" bestFit="1" customWidth="1"/>
    <col min="7685" max="7685" width="12.6640625" style="5" bestFit="1" customWidth="1"/>
    <col min="7686" max="7686" width="12.6640625" style="5" customWidth="1"/>
    <col min="7687" max="7687" width="13.6640625" style="5" customWidth="1"/>
    <col min="7688" max="7688" width="14" style="5" bestFit="1" customWidth="1"/>
    <col min="7689" max="7689" width="4.44140625" style="5" customWidth="1"/>
    <col min="7690" max="7690" width="12.44140625" style="5" customWidth="1"/>
    <col min="7691" max="7693" width="13" style="5" bestFit="1" customWidth="1"/>
    <col min="7694" max="7935" width="12.44140625" style="5" customWidth="1"/>
    <col min="7936" max="7936" width="31.44140625" style="5" bestFit="1" customWidth="1"/>
    <col min="7937" max="7937" width="7.44140625" style="5" bestFit="1" customWidth="1"/>
    <col min="7938" max="7938" width="6.6640625" style="5" bestFit="1" customWidth="1"/>
    <col min="7939" max="7939" width="12.6640625" style="5" bestFit="1" customWidth="1"/>
    <col min="7940" max="7940" width="17.109375" style="5" bestFit="1" customWidth="1"/>
    <col min="7941" max="7941" width="12.6640625" style="5" bestFit="1" customWidth="1"/>
    <col min="7942" max="7942" width="12.6640625" style="5" customWidth="1"/>
    <col min="7943" max="7943" width="13.6640625" style="5" customWidth="1"/>
    <col min="7944" max="7944" width="14" style="5" bestFit="1" customWidth="1"/>
    <col min="7945" max="7945" width="4.44140625" style="5" customWidth="1"/>
    <col min="7946" max="7946" width="12.44140625" style="5" customWidth="1"/>
    <col min="7947" max="7949" width="13" style="5" bestFit="1" customWidth="1"/>
    <col min="7950" max="8191" width="12.44140625" style="5" customWidth="1"/>
    <col min="8192" max="8192" width="31.44140625" style="5" bestFit="1" customWidth="1"/>
    <col min="8193" max="8193" width="7.44140625" style="5" bestFit="1" customWidth="1"/>
    <col min="8194" max="8194" width="6.6640625" style="5" bestFit="1" customWidth="1"/>
    <col min="8195" max="8195" width="12.6640625" style="5" bestFit="1" customWidth="1"/>
    <col min="8196" max="8196" width="17.109375" style="5" bestFit="1" customWidth="1"/>
    <col min="8197" max="8197" width="12.6640625" style="5" bestFit="1" customWidth="1"/>
    <col min="8198" max="8198" width="12.6640625" style="5" customWidth="1"/>
    <col min="8199" max="8199" width="13.6640625" style="5" customWidth="1"/>
    <col min="8200" max="8200" width="14" style="5" bestFit="1" customWidth="1"/>
    <col min="8201" max="8201" width="4.44140625" style="5" customWidth="1"/>
    <col min="8202" max="8202" width="12.44140625" style="5" customWidth="1"/>
    <col min="8203" max="8205" width="13" style="5" bestFit="1" customWidth="1"/>
    <col min="8206" max="8447" width="12.44140625" style="5" customWidth="1"/>
    <col min="8448" max="8448" width="31.44140625" style="5" bestFit="1" customWidth="1"/>
    <col min="8449" max="8449" width="7.44140625" style="5" bestFit="1" customWidth="1"/>
    <col min="8450" max="8450" width="6.6640625" style="5" bestFit="1" customWidth="1"/>
    <col min="8451" max="8451" width="12.6640625" style="5" bestFit="1" customWidth="1"/>
    <col min="8452" max="8452" width="17.109375" style="5" bestFit="1" customWidth="1"/>
    <col min="8453" max="8453" width="12.6640625" style="5" bestFit="1" customWidth="1"/>
    <col min="8454" max="8454" width="12.6640625" style="5" customWidth="1"/>
    <col min="8455" max="8455" width="13.6640625" style="5" customWidth="1"/>
    <col min="8456" max="8456" width="14" style="5" bestFit="1" customWidth="1"/>
    <col min="8457" max="8457" width="4.44140625" style="5" customWidth="1"/>
    <col min="8458" max="8458" width="12.44140625" style="5" customWidth="1"/>
    <col min="8459" max="8461" width="13" style="5" bestFit="1" customWidth="1"/>
    <col min="8462" max="8703" width="12.44140625" style="5" customWidth="1"/>
    <col min="8704" max="8704" width="31.44140625" style="5" bestFit="1" customWidth="1"/>
    <col min="8705" max="8705" width="7.44140625" style="5" bestFit="1" customWidth="1"/>
    <col min="8706" max="8706" width="6.6640625" style="5" bestFit="1" customWidth="1"/>
    <col min="8707" max="8707" width="12.6640625" style="5" bestFit="1" customWidth="1"/>
    <col min="8708" max="8708" width="17.109375" style="5" bestFit="1" customWidth="1"/>
    <col min="8709" max="8709" width="12.6640625" style="5" bestFit="1" customWidth="1"/>
    <col min="8710" max="8710" width="12.6640625" style="5" customWidth="1"/>
    <col min="8711" max="8711" width="13.6640625" style="5" customWidth="1"/>
    <col min="8712" max="8712" width="14" style="5" bestFit="1" customWidth="1"/>
    <col min="8713" max="8713" width="4.44140625" style="5" customWidth="1"/>
    <col min="8714" max="8714" width="12.44140625" style="5" customWidth="1"/>
    <col min="8715" max="8717" width="13" style="5" bestFit="1" customWidth="1"/>
    <col min="8718" max="8959" width="12.44140625" style="5" customWidth="1"/>
    <col min="8960" max="8960" width="31.44140625" style="5" bestFit="1" customWidth="1"/>
    <col min="8961" max="8961" width="7.44140625" style="5" bestFit="1" customWidth="1"/>
    <col min="8962" max="8962" width="6.6640625" style="5" bestFit="1" customWidth="1"/>
    <col min="8963" max="8963" width="12.6640625" style="5" bestFit="1" customWidth="1"/>
    <col min="8964" max="8964" width="17.109375" style="5" bestFit="1" customWidth="1"/>
    <col min="8965" max="8965" width="12.6640625" style="5" bestFit="1" customWidth="1"/>
    <col min="8966" max="8966" width="12.6640625" style="5" customWidth="1"/>
    <col min="8967" max="8967" width="13.6640625" style="5" customWidth="1"/>
    <col min="8968" max="8968" width="14" style="5" bestFit="1" customWidth="1"/>
    <col min="8969" max="8969" width="4.44140625" style="5" customWidth="1"/>
    <col min="8970" max="8970" width="12.44140625" style="5" customWidth="1"/>
    <col min="8971" max="8973" width="13" style="5" bestFit="1" customWidth="1"/>
    <col min="8974" max="9215" width="12.44140625" style="5" customWidth="1"/>
    <col min="9216" max="9216" width="31.44140625" style="5" bestFit="1" customWidth="1"/>
    <col min="9217" max="9217" width="7.44140625" style="5" bestFit="1" customWidth="1"/>
    <col min="9218" max="9218" width="6.6640625" style="5" bestFit="1" customWidth="1"/>
    <col min="9219" max="9219" width="12.6640625" style="5" bestFit="1" customWidth="1"/>
    <col min="9220" max="9220" width="17.109375" style="5" bestFit="1" customWidth="1"/>
    <col min="9221" max="9221" width="12.6640625" style="5" bestFit="1" customWidth="1"/>
    <col min="9222" max="9222" width="12.6640625" style="5" customWidth="1"/>
    <col min="9223" max="9223" width="13.6640625" style="5" customWidth="1"/>
    <col min="9224" max="9224" width="14" style="5" bestFit="1" customWidth="1"/>
    <col min="9225" max="9225" width="4.44140625" style="5" customWidth="1"/>
    <col min="9226" max="9226" width="12.44140625" style="5" customWidth="1"/>
    <col min="9227" max="9229" width="13" style="5" bestFit="1" customWidth="1"/>
    <col min="9230" max="9471" width="12.44140625" style="5" customWidth="1"/>
    <col min="9472" max="9472" width="31.44140625" style="5" bestFit="1" customWidth="1"/>
    <col min="9473" max="9473" width="7.44140625" style="5" bestFit="1" customWidth="1"/>
    <col min="9474" max="9474" width="6.6640625" style="5" bestFit="1" customWidth="1"/>
    <col min="9475" max="9475" width="12.6640625" style="5" bestFit="1" customWidth="1"/>
    <col min="9476" max="9476" width="17.109375" style="5" bestFit="1" customWidth="1"/>
    <col min="9477" max="9477" width="12.6640625" style="5" bestFit="1" customWidth="1"/>
    <col min="9478" max="9478" width="12.6640625" style="5" customWidth="1"/>
    <col min="9479" max="9479" width="13.6640625" style="5" customWidth="1"/>
    <col min="9480" max="9480" width="14" style="5" bestFit="1" customWidth="1"/>
    <col min="9481" max="9481" width="4.44140625" style="5" customWidth="1"/>
    <col min="9482" max="9482" width="12.44140625" style="5" customWidth="1"/>
    <col min="9483" max="9485" width="13" style="5" bestFit="1" customWidth="1"/>
    <col min="9486" max="9727" width="12.44140625" style="5" customWidth="1"/>
    <col min="9728" max="9728" width="31.44140625" style="5" bestFit="1" customWidth="1"/>
    <col min="9729" max="9729" width="7.44140625" style="5" bestFit="1" customWidth="1"/>
    <col min="9730" max="9730" width="6.6640625" style="5" bestFit="1" customWidth="1"/>
    <col min="9731" max="9731" width="12.6640625" style="5" bestFit="1" customWidth="1"/>
    <col min="9732" max="9732" width="17.109375" style="5" bestFit="1" customWidth="1"/>
    <col min="9733" max="9733" width="12.6640625" style="5" bestFit="1" customWidth="1"/>
    <col min="9734" max="9734" width="12.6640625" style="5" customWidth="1"/>
    <col min="9735" max="9735" width="13.6640625" style="5" customWidth="1"/>
    <col min="9736" max="9736" width="14" style="5" bestFit="1" customWidth="1"/>
    <col min="9737" max="9737" width="4.44140625" style="5" customWidth="1"/>
    <col min="9738" max="9738" width="12.44140625" style="5" customWidth="1"/>
    <col min="9739" max="9741" width="13" style="5" bestFit="1" customWidth="1"/>
    <col min="9742" max="9983" width="12.44140625" style="5" customWidth="1"/>
    <col min="9984" max="9984" width="31.44140625" style="5" bestFit="1" customWidth="1"/>
    <col min="9985" max="9985" width="7.44140625" style="5" bestFit="1" customWidth="1"/>
    <col min="9986" max="9986" width="6.6640625" style="5" bestFit="1" customWidth="1"/>
    <col min="9987" max="9987" width="12.6640625" style="5" bestFit="1" customWidth="1"/>
    <col min="9988" max="9988" width="17.109375" style="5" bestFit="1" customWidth="1"/>
    <col min="9989" max="9989" width="12.6640625" style="5" bestFit="1" customWidth="1"/>
    <col min="9990" max="9990" width="12.6640625" style="5" customWidth="1"/>
    <col min="9991" max="9991" width="13.6640625" style="5" customWidth="1"/>
    <col min="9992" max="9992" width="14" style="5" bestFit="1" customWidth="1"/>
    <col min="9993" max="9993" width="4.44140625" style="5" customWidth="1"/>
    <col min="9994" max="9994" width="12.44140625" style="5" customWidth="1"/>
    <col min="9995" max="9997" width="13" style="5" bestFit="1" customWidth="1"/>
    <col min="9998" max="10239" width="12.44140625" style="5" customWidth="1"/>
    <col min="10240" max="10240" width="31.44140625" style="5" bestFit="1" customWidth="1"/>
    <col min="10241" max="10241" width="7.44140625" style="5" bestFit="1" customWidth="1"/>
    <col min="10242" max="10242" width="6.6640625" style="5" bestFit="1" customWidth="1"/>
    <col min="10243" max="10243" width="12.6640625" style="5" bestFit="1" customWidth="1"/>
    <col min="10244" max="10244" width="17.109375" style="5" bestFit="1" customWidth="1"/>
    <col min="10245" max="10245" width="12.6640625" style="5" bestFit="1" customWidth="1"/>
    <col min="10246" max="10246" width="12.6640625" style="5" customWidth="1"/>
    <col min="10247" max="10247" width="13.6640625" style="5" customWidth="1"/>
    <col min="10248" max="10248" width="14" style="5" bestFit="1" customWidth="1"/>
    <col min="10249" max="10249" width="4.44140625" style="5" customWidth="1"/>
    <col min="10250" max="10250" width="12.44140625" style="5" customWidth="1"/>
    <col min="10251" max="10253" width="13" style="5" bestFit="1" customWidth="1"/>
    <col min="10254" max="10495" width="12.44140625" style="5" customWidth="1"/>
    <col min="10496" max="10496" width="31.44140625" style="5" bestFit="1" customWidth="1"/>
    <col min="10497" max="10497" width="7.44140625" style="5" bestFit="1" customWidth="1"/>
    <col min="10498" max="10498" width="6.6640625" style="5" bestFit="1" customWidth="1"/>
    <col min="10499" max="10499" width="12.6640625" style="5" bestFit="1" customWidth="1"/>
    <col min="10500" max="10500" width="17.109375" style="5" bestFit="1" customWidth="1"/>
    <col min="10501" max="10501" width="12.6640625" style="5" bestFit="1" customWidth="1"/>
    <col min="10502" max="10502" width="12.6640625" style="5" customWidth="1"/>
    <col min="10503" max="10503" width="13.6640625" style="5" customWidth="1"/>
    <col min="10504" max="10504" width="14" style="5" bestFit="1" customWidth="1"/>
    <col min="10505" max="10505" width="4.44140625" style="5" customWidth="1"/>
    <col min="10506" max="10506" width="12.44140625" style="5" customWidth="1"/>
    <col min="10507" max="10509" width="13" style="5" bestFit="1" customWidth="1"/>
    <col min="10510" max="10751" width="12.44140625" style="5" customWidth="1"/>
    <col min="10752" max="10752" width="31.44140625" style="5" bestFit="1" customWidth="1"/>
    <col min="10753" max="10753" width="7.44140625" style="5" bestFit="1" customWidth="1"/>
    <col min="10754" max="10754" width="6.6640625" style="5" bestFit="1" customWidth="1"/>
    <col min="10755" max="10755" width="12.6640625" style="5" bestFit="1" customWidth="1"/>
    <col min="10756" max="10756" width="17.109375" style="5" bestFit="1" customWidth="1"/>
    <col min="10757" max="10757" width="12.6640625" style="5" bestFit="1" customWidth="1"/>
    <col min="10758" max="10758" width="12.6640625" style="5" customWidth="1"/>
    <col min="10759" max="10759" width="13.6640625" style="5" customWidth="1"/>
    <col min="10760" max="10760" width="14" style="5" bestFit="1" customWidth="1"/>
    <col min="10761" max="10761" width="4.44140625" style="5" customWidth="1"/>
    <col min="10762" max="10762" width="12.44140625" style="5" customWidth="1"/>
    <col min="10763" max="10765" width="13" style="5" bestFit="1" customWidth="1"/>
    <col min="10766" max="11007" width="12.44140625" style="5" customWidth="1"/>
    <col min="11008" max="11008" width="31.44140625" style="5" bestFit="1" customWidth="1"/>
    <col min="11009" max="11009" width="7.44140625" style="5" bestFit="1" customWidth="1"/>
    <col min="11010" max="11010" width="6.6640625" style="5" bestFit="1" customWidth="1"/>
    <col min="11011" max="11011" width="12.6640625" style="5" bestFit="1" customWidth="1"/>
    <col min="11012" max="11012" width="17.109375" style="5" bestFit="1" customWidth="1"/>
    <col min="11013" max="11013" width="12.6640625" style="5" bestFit="1" customWidth="1"/>
    <col min="11014" max="11014" width="12.6640625" style="5" customWidth="1"/>
    <col min="11015" max="11015" width="13.6640625" style="5" customWidth="1"/>
    <col min="11016" max="11016" width="14" style="5" bestFit="1" customWidth="1"/>
    <col min="11017" max="11017" width="4.44140625" style="5" customWidth="1"/>
    <col min="11018" max="11018" width="12.44140625" style="5" customWidth="1"/>
    <col min="11019" max="11021" width="13" style="5" bestFit="1" customWidth="1"/>
    <col min="11022" max="11263" width="12.44140625" style="5" customWidth="1"/>
    <col min="11264" max="11264" width="31.44140625" style="5" bestFit="1" customWidth="1"/>
    <col min="11265" max="11265" width="7.44140625" style="5" bestFit="1" customWidth="1"/>
    <col min="11266" max="11266" width="6.6640625" style="5" bestFit="1" customWidth="1"/>
    <col min="11267" max="11267" width="12.6640625" style="5" bestFit="1" customWidth="1"/>
    <col min="11268" max="11268" width="17.109375" style="5" bestFit="1" customWidth="1"/>
    <col min="11269" max="11269" width="12.6640625" style="5" bestFit="1" customWidth="1"/>
    <col min="11270" max="11270" width="12.6640625" style="5" customWidth="1"/>
    <col min="11271" max="11271" width="13.6640625" style="5" customWidth="1"/>
    <col min="11272" max="11272" width="14" style="5" bestFit="1" customWidth="1"/>
    <col min="11273" max="11273" width="4.44140625" style="5" customWidth="1"/>
    <col min="11274" max="11274" width="12.44140625" style="5" customWidth="1"/>
    <col min="11275" max="11277" width="13" style="5" bestFit="1" customWidth="1"/>
    <col min="11278" max="11519" width="12.44140625" style="5" customWidth="1"/>
    <col min="11520" max="11520" width="31.44140625" style="5" bestFit="1" customWidth="1"/>
    <col min="11521" max="11521" width="7.44140625" style="5" bestFit="1" customWidth="1"/>
    <col min="11522" max="11522" width="6.6640625" style="5" bestFit="1" customWidth="1"/>
    <col min="11523" max="11523" width="12.6640625" style="5" bestFit="1" customWidth="1"/>
    <col min="11524" max="11524" width="17.109375" style="5" bestFit="1" customWidth="1"/>
    <col min="11525" max="11525" width="12.6640625" style="5" bestFit="1" customWidth="1"/>
    <col min="11526" max="11526" width="12.6640625" style="5" customWidth="1"/>
    <col min="11527" max="11527" width="13.6640625" style="5" customWidth="1"/>
    <col min="11528" max="11528" width="14" style="5" bestFit="1" customWidth="1"/>
    <col min="11529" max="11529" width="4.44140625" style="5" customWidth="1"/>
    <col min="11530" max="11530" width="12.44140625" style="5" customWidth="1"/>
    <col min="11531" max="11533" width="13" style="5" bestFit="1" customWidth="1"/>
    <col min="11534" max="11775" width="12.44140625" style="5" customWidth="1"/>
    <col min="11776" max="11776" width="31.44140625" style="5" bestFit="1" customWidth="1"/>
    <col min="11777" max="11777" width="7.44140625" style="5" bestFit="1" customWidth="1"/>
    <col min="11778" max="11778" width="6.6640625" style="5" bestFit="1" customWidth="1"/>
    <col min="11779" max="11779" width="12.6640625" style="5" bestFit="1" customWidth="1"/>
    <col min="11780" max="11780" width="17.109375" style="5" bestFit="1" customWidth="1"/>
    <col min="11781" max="11781" width="12.6640625" style="5" bestFit="1" customWidth="1"/>
    <col min="11782" max="11782" width="12.6640625" style="5" customWidth="1"/>
    <col min="11783" max="11783" width="13.6640625" style="5" customWidth="1"/>
    <col min="11784" max="11784" width="14" style="5" bestFit="1" customWidth="1"/>
    <col min="11785" max="11785" width="4.44140625" style="5" customWidth="1"/>
    <col min="11786" max="11786" width="12.44140625" style="5" customWidth="1"/>
    <col min="11787" max="11789" width="13" style="5" bestFit="1" customWidth="1"/>
    <col min="11790" max="12031" width="12.44140625" style="5" customWidth="1"/>
    <col min="12032" max="12032" width="31.44140625" style="5" bestFit="1" customWidth="1"/>
    <col min="12033" max="12033" width="7.44140625" style="5" bestFit="1" customWidth="1"/>
    <col min="12034" max="12034" width="6.6640625" style="5" bestFit="1" customWidth="1"/>
    <col min="12035" max="12035" width="12.6640625" style="5" bestFit="1" customWidth="1"/>
    <col min="12036" max="12036" width="17.109375" style="5" bestFit="1" customWidth="1"/>
    <col min="12037" max="12037" width="12.6640625" style="5" bestFit="1" customWidth="1"/>
    <col min="12038" max="12038" width="12.6640625" style="5" customWidth="1"/>
    <col min="12039" max="12039" width="13.6640625" style="5" customWidth="1"/>
    <col min="12040" max="12040" width="14" style="5" bestFit="1" customWidth="1"/>
    <col min="12041" max="12041" width="4.44140625" style="5" customWidth="1"/>
    <col min="12042" max="12042" width="12.44140625" style="5" customWidth="1"/>
    <col min="12043" max="12045" width="13" style="5" bestFit="1" customWidth="1"/>
    <col min="12046" max="12287" width="12.44140625" style="5" customWidth="1"/>
    <col min="12288" max="12288" width="31.44140625" style="5" bestFit="1" customWidth="1"/>
    <col min="12289" max="12289" width="7.44140625" style="5" bestFit="1" customWidth="1"/>
    <col min="12290" max="12290" width="6.6640625" style="5" bestFit="1" customWidth="1"/>
    <col min="12291" max="12291" width="12.6640625" style="5" bestFit="1" customWidth="1"/>
    <col min="12292" max="12292" width="17.109375" style="5" bestFit="1" customWidth="1"/>
    <col min="12293" max="12293" width="12.6640625" style="5" bestFit="1" customWidth="1"/>
    <col min="12294" max="12294" width="12.6640625" style="5" customWidth="1"/>
    <col min="12295" max="12295" width="13.6640625" style="5" customWidth="1"/>
    <col min="12296" max="12296" width="14" style="5" bestFit="1" customWidth="1"/>
    <col min="12297" max="12297" width="4.44140625" style="5" customWidth="1"/>
    <col min="12298" max="12298" width="12.44140625" style="5" customWidth="1"/>
    <col min="12299" max="12301" width="13" style="5" bestFit="1" customWidth="1"/>
    <col min="12302" max="12543" width="12.44140625" style="5" customWidth="1"/>
    <col min="12544" max="12544" width="31.44140625" style="5" bestFit="1" customWidth="1"/>
    <col min="12545" max="12545" width="7.44140625" style="5" bestFit="1" customWidth="1"/>
    <col min="12546" max="12546" width="6.6640625" style="5" bestFit="1" customWidth="1"/>
    <col min="12547" max="12547" width="12.6640625" style="5" bestFit="1" customWidth="1"/>
    <col min="12548" max="12548" width="17.109375" style="5" bestFit="1" customWidth="1"/>
    <col min="12549" max="12549" width="12.6640625" style="5" bestFit="1" customWidth="1"/>
    <col min="12550" max="12550" width="12.6640625" style="5" customWidth="1"/>
    <col min="12551" max="12551" width="13.6640625" style="5" customWidth="1"/>
    <col min="12552" max="12552" width="14" style="5" bestFit="1" customWidth="1"/>
    <col min="12553" max="12553" width="4.44140625" style="5" customWidth="1"/>
    <col min="12554" max="12554" width="12.44140625" style="5" customWidth="1"/>
    <col min="12555" max="12557" width="13" style="5" bestFit="1" customWidth="1"/>
    <col min="12558" max="12799" width="12.44140625" style="5" customWidth="1"/>
    <col min="12800" max="12800" width="31.44140625" style="5" bestFit="1" customWidth="1"/>
    <col min="12801" max="12801" width="7.44140625" style="5" bestFit="1" customWidth="1"/>
    <col min="12802" max="12802" width="6.6640625" style="5" bestFit="1" customWidth="1"/>
    <col min="12803" max="12803" width="12.6640625" style="5" bestFit="1" customWidth="1"/>
    <col min="12804" max="12804" width="17.109375" style="5" bestFit="1" customWidth="1"/>
    <col min="12805" max="12805" width="12.6640625" style="5" bestFit="1" customWidth="1"/>
    <col min="12806" max="12806" width="12.6640625" style="5" customWidth="1"/>
    <col min="12807" max="12807" width="13.6640625" style="5" customWidth="1"/>
    <col min="12808" max="12808" width="14" style="5" bestFit="1" customWidth="1"/>
    <col min="12809" max="12809" width="4.44140625" style="5" customWidth="1"/>
    <col min="12810" max="12810" width="12.44140625" style="5" customWidth="1"/>
    <col min="12811" max="12813" width="13" style="5" bestFit="1" customWidth="1"/>
    <col min="12814" max="13055" width="12.44140625" style="5" customWidth="1"/>
    <col min="13056" max="13056" width="31.44140625" style="5" bestFit="1" customWidth="1"/>
    <col min="13057" max="13057" width="7.44140625" style="5" bestFit="1" customWidth="1"/>
    <col min="13058" max="13058" width="6.6640625" style="5" bestFit="1" customWidth="1"/>
    <col min="13059" max="13059" width="12.6640625" style="5" bestFit="1" customWidth="1"/>
    <col min="13060" max="13060" width="17.109375" style="5" bestFit="1" customWidth="1"/>
    <col min="13061" max="13061" width="12.6640625" style="5" bestFit="1" customWidth="1"/>
    <col min="13062" max="13062" width="12.6640625" style="5" customWidth="1"/>
    <col min="13063" max="13063" width="13.6640625" style="5" customWidth="1"/>
    <col min="13064" max="13064" width="14" style="5" bestFit="1" customWidth="1"/>
    <col min="13065" max="13065" width="4.44140625" style="5" customWidth="1"/>
    <col min="13066" max="13066" width="12.44140625" style="5" customWidth="1"/>
    <col min="13067" max="13069" width="13" style="5" bestFit="1" customWidth="1"/>
    <col min="13070" max="13311" width="12.44140625" style="5" customWidth="1"/>
    <col min="13312" max="13312" width="31.44140625" style="5" bestFit="1" customWidth="1"/>
    <col min="13313" max="13313" width="7.44140625" style="5" bestFit="1" customWidth="1"/>
    <col min="13314" max="13314" width="6.6640625" style="5" bestFit="1" customWidth="1"/>
    <col min="13315" max="13315" width="12.6640625" style="5" bestFit="1" customWidth="1"/>
    <col min="13316" max="13316" width="17.109375" style="5" bestFit="1" customWidth="1"/>
    <col min="13317" max="13317" width="12.6640625" style="5" bestFit="1" customWidth="1"/>
    <col min="13318" max="13318" width="12.6640625" style="5" customWidth="1"/>
    <col min="13319" max="13319" width="13.6640625" style="5" customWidth="1"/>
    <col min="13320" max="13320" width="14" style="5" bestFit="1" customWidth="1"/>
    <col min="13321" max="13321" width="4.44140625" style="5" customWidth="1"/>
    <col min="13322" max="13322" width="12.44140625" style="5" customWidth="1"/>
    <col min="13323" max="13325" width="13" style="5" bestFit="1" customWidth="1"/>
    <col min="13326" max="13567" width="12.44140625" style="5" customWidth="1"/>
    <col min="13568" max="13568" width="31.44140625" style="5" bestFit="1" customWidth="1"/>
    <col min="13569" max="13569" width="7.44140625" style="5" bestFit="1" customWidth="1"/>
    <col min="13570" max="13570" width="6.6640625" style="5" bestFit="1" customWidth="1"/>
    <col min="13571" max="13571" width="12.6640625" style="5" bestFit="1" customWidth="1"/>
    <col min="13572" max="13572" width="17.109375" style="5" bestFit="1" customWidth="1"/>
    <col min="13573" max="13573" width="12.6640625" style="5" bestFit="1" customWidth="1"/>
    <col min="13574" max="13574" width="12.6640625" style="5" customWidth="1"/>
    <col min="13575" max="13575" width="13.6640625" style="5" customWidth="1"/>
    <col min="13576" max="13576" width="14" style="5" bestFit="1" customWidth="1"/>
    <col min="13577" max="13577" width="4.44140625" style="5" customWidth="1"/>
    <col min="13578" max="13578" width="12.44140625" style="5" customWidth="1"/>
    <col min="13579" max="13581" width="13" style="5" bestFit="1" customWidth="1"/>
    <col min="13582" max="13823" width="12.44140625" style="5" customWidth="1"/>
    <col min="13824" max="13824" width="31.44140625" style="5" bestFit="1" customWidth="1"/>
    <col min="13825" max="13825" width="7.44140625" style="5" bestFit="1" customWidth="1"/>
    <col min="13826" max="13826" width="6.6640625" style="5" bestFit="1" customWidth="1"/>
    <col min="13827" max="13827" width="12.6640625" style="5" bestFit="1" customWidth="1"/>
    <col min="13828" max="13828" width="17.109375" style="5" bestFit="1" customWidth="1"/>
    <col min="13829" max="13829" width="12.6640625" style="5" bestFit="1" customWidth="1"/>
    <col min="13830" max="13830" width="12.6640625" style="5" customWidth="1"/>
    <col min="13831" max="13831" width="13.6640625" style="5" customWidth="1"/>
    <col min="13832" max="13832" width="14" style="5" bestFit="1" customWidth="1"/>
    <col min="13833" max="13833" width="4.44140625" style="5" customWidth="1"/>
    <col min="13834" max="13834" width="12.44140625" style="5" customWidth="1"/>
    <col min="13835" max="13837" width="13" style="5" bestFit="1" customWidth="1"/>
    <col min="13838" max="14079" width="12.44140625" style="5" customWidth="1"/>
    <col min="14080" max="14080" width="31.44140625" style="5" bestFit="1" customWidth="1"/>
    <col min="14081" max="14081" width="7.44140625" style="5" bestFit="1" customWidth="1"/>
    <col min="14082" max="14082" width="6.6640625" style="5" bestFit="1" customWidth="1"/>
    <col min="14083" max="14083" width="12.6640625" style="5" bestFit="1" customWidth="1"/>
    <col min="14084" max="14084" width="17.109375" style="5" bestFit="1" customWidth="1"/>
    <col min="14085" max="14085" width="12.6640625" style="5" bestFit="1" customWidth="1"/>
    <col min="14086" max="14086" width="12.6640625" style="5" customWidth="1"/>
    <col min="14087" max="14087" width="13.6640625" style="5" customWidth="1"/>
    <col min="14088" max="14088" width="14" style="5" bestFit="1" customWidth="1"/>
    <col min="14089" max="14089" width="4.44140625" style="5" customWidth="1"/>
    <col min="14090" max="14090" width="12.44140625" style="5" customWidth="1"/>
    <col min="14091" max="14093" width="13" style="5" bestFit="1" customWidth="1"/>
    <col min="14094" max="14335" width="12.44140625" style="5" customWidth="1"/>
    <col min="14336" max="14336" width="31.44140625" style="5" bestFit="1" customWidth="1"/>
    <col min="14337" max="14337" width="7.44140625" style="5" bestFit="1" customWidth="1"/>
    <col min="14338" max="14338" width="6.6640625" style="5" bestFit="1" customWidth="1"/>
    <col min="14339" max="14339" width="12.6640625" style="5" bestFit="1" customWidth="1"/>
    <col min="14340" max="14340" width="17.109375" style="5" bestFit="1" customWidth="1"/>
    <col min="14341" max="14341" width="12.6640625" style="5" bestFit="1" customWidth="1"/>
    <col min="14342" max="14342" width="12.6640625" style="5" customWidth="1"/>
    <col min="14343" max="14343" width="13.6640625" style="5" customWidth="1"/>
    <col min="14344" max="14344" width="14" style="5" bestFit="1" customWidth="1"/>
    <col min="14345" max="14345" width="4.44140625" style="5" customWidth="1"/>
    <col min="14346" max="14346" width="12.44140625" style="5" customWidth="1"/>
    <col min="14347" max="14349" width="13" style="5" bestFit="1" customWidth="1"/>
    <col min="14350" max="14591" width="12.44140625" style="5" customWidth="1"/>
    <col min="14592" max="14592" width="31.44140625" style="5" bestFit="1" customWidth="1"/>
    <col min="14593" max="14593" width="7.44140625" style="5" bestFit="1" customWidth="1"/>
    <col min="14594" max="14594" width="6.6640625" style="5" bestFit="1" customWidth="1"/>
    <col min="14595" max="14595" width="12.6640625" style="5" bestFit="1" customWidth="1"/>
    <col min="14596" max="14596" width="17.109375" style="5" bestFit="1" customWidth="1"/>
    <col min="14597" max="14597" width="12.6640625" style="5" bestFit="1" customWidth="1"/>
    <col min="14598" max="14598" width="12.6640625" style="5" customWidth="1"/>
    <col min="14599" max="14599" width="13.6640625" style="5" customWidth="1"/>
    <col min="14600" max="14600" width="14" style="5" bestFit="1" customWidth="1"/>
    <col min="14601" max="14601" width="4.44140625" style="5" customWidth="1"/>
    <col min="14602" max="14602" width="12.44140625" style="5" customWidth="1"/>
    <col min="14603" max="14605" width="13" style="5" bestFit="1" customWidth="1"/>
    <col min="14606" max="14847" width="12.44140625" style="5" customWidth="1"/>
    <col min="14848" max="14848" width="31.44140625" style="5" bestFit="1" customWidth="1"/>
    <col min="14849" max="14849" width="7.44140625" style="5" bestFit="1" customWidth="1"/>
    <col min="14850" max="14850" width="6.6640625" style="5" bestFit="1" customWidth="1"/>
    <col min="14851" max="14851" width="12.6640625" style="5" bestFit="1" customWidth="1"/>
    <col min="14852" max="14852" width="17.109375" style="5" bestFit="1" customWidth="1"/>
    <col min="14853" max="14853" width="12.6640625" style="5" bestFit="1" customWidth="1"/>
    <col min="14854" max="14854" width="12.6640625" style="5" customWidth="1"/>
    <col min="14855" max="14855" width="13.6640625" style="5" customWidth="1"/>
    <col min="14856" max="14856" width="14" style="5" bestFit="1" customWidth="1"/>
    <col min="14857" max="14857" width="4.44140625" style="5" customWidth="1"/>
    <col min="14858" max="14858" width="12.44140625" style="5" customWidth="1"/>
    <col min="14859" max="14861" width="13" style="5" bestFit="1" customWidth="1"/>
    <col min="14862" max="15103" width="12.44140625" style="5" customWidth="1"/>
    <col min="15104" max="15104" width="31.44140625" style="5" bestFit="1" customWidth="1"/>
    <col min="15105" max="15105" width="7.44140625" style="5" bestFit="1" customWidth="1"/>
    <col min="15106" max="15106" width="6.6640625" style="5" bestFit="1" customWidth="1"/>
    <col min="15107" max="15107" width="12.6640625" style="5" bestFit="1" customWidth="1"/>
    <col min="15108" max="15108" width="17.109375" style="5" bestFit="1" customWidth="1"/>
    <col min="15109" max="15109" width="12.6640625" style="5" bestFit="1" customWidth="1"/>
    <col min="15110" max="15110" width="12.6640625" style="5" customWidth="1"/>
    <col min="15111" max="15111" width="13.6640625" style="5" customWidth="1"/>
    <col min="15112" max="15112" width="14" style="5" bestFit="1" customWidth="1"/>
    <col min="15113" max="15113" width="4.44140625" style="5" customWidth="1"/>
    <col min="15114" max="15114" width="12.44140625" style="5" customWidth="1"/>
    <col min="15115" max="15117" width="13" style="5" bestFit="1" customWidth="1"/>
    <col min="15118" max="15359" width="12.44140625" style="5" customWidth="1"/>
    <col min="15360" max="15360" width="31.44140625" style="5" bestFit="1" customWidth="1"/>
    <col min="15361" max="15361" width="7.44140625" style="5" bestFit="1" customWidth="1"/>
    <col min="15362" max="15362" width="6.6640625" style="5" bestFit="1" customWidth="1"/>
    <col min="15363" max="15363" width="12.6640625" style="5" bestFit="1" customWidth="1"/>
    <col min="15364" max="15364" width="17.109375" style="5" bestFit="1" customWidth="1"/>
    <col min="15365" max="15365" width="12.6640625" style="5" bestFit="1" customWidth="1"/>
    <col min="15366" max="15366" width="12.6640625" style="5" customWidth="1"/>
    <col min="15367" max="15367" width="13.6640625" style="5" customWidth="1"/>
    <col min="15368" max="15368" width="14" style="5" bestFit="1" customWidth="1"/>
    <col min="15369" max="15369" width="4.44140625" style="5" customWidth="1"/>
    <col min="15370" max="15370" width="12.44140625" style="5" customWidth="1"/>
    <col min="15371" max="15373" width="13" style="5" bestFit="1" customWidth="1"/>
    <col min="15374" max="15615" width="12.44140625" style="5" customWidth="1"/>
    <col min="15616" max="15616" width="31.44140625" style="5" bestFit="1" customWidth="1"/>
    <col min="15617" max="15617" width="7.44140625" style="5" bestFit="1" customWidth="1"/>
    <col min="15618" max="15618" width="6.6640625" style="5" bestFit="1" customWidth="1"/>
    <col min="15619" max="15619" width="12.6640625" style="5" bestFit="1" customWidth="1"/>
    <col min="15620" max="15620" width="17.109375" style="5" bestFit="1" customWidth="1"/>
    <col min="15621" max="15621" width="12.6640625" style="5" bestFit="1" customWidth="1"/>
    <col min="15622" max="15622" width="12.6640625" style="5" customWidth="1"/>
    <col min="15623" max="15623" width="13.6640625" style="5" customWidth="1"/>
    <col min="15624" max="15624" width="14" style="5" bestFit="1" customWidth="1"/>
    <col min="15625" max="15625" width="4.44140625" style="5" customWidth="1"/>
    <col min="15626" max="15626" width="12.44140625" style="5" customWidth="1"/>
    <col min="15627" max="15629" width="13" style="5" bestFit="1" customWidth="1"/>
    <col min="15630" max="15871" width="12.44140625" style="5" customWidth="1"/>
    <col min="15872" max="15872" width="31.44140625" style="5" bestFit="1" customWidth="1"/>
    <col min="15873" max="15873" width="7.44140625" style="5" bestFit="1" customWidth="1"/>
    <col min="15874" max="15874" width="6.6640625" style="5" bestFit="1" customWidth="1"/>
    <col min="15875" max="15875" width="12.6640625" style="5" bestFit="1" customWidth="1"/>
    <col min="15876" max="15876" width="17.109375" style="5" bestFit="1" customWidth="1"/>
    <col min="15877" max="15877" width="12.6640625" style="5" bestFit="1" customWidth="1"/>
    <col min="15878" max="15878" width="12.6640625" style="5" customWidth="1"/>
    <col min="15879" max="15879" width="13.6640625" style="5" customWidth="1"/>
    <col min="15880" max="15880" width="14" style="5" bestFit="1" customWidth="1"/>
    <col min="15881" max="15881" width="4.44140625" style="5" customWidth="1"/>
    <col min="15882" max="15882" width="12.44140625" style="5" customWidth="1"/>
    <col min="15883" max="15885" width="13" style="5" bestFit="1" customWidth="1"/>
    <col min="15886" max="16127" width="12.44140625" style="5" customWidth="1"/>
    <col min="16128" max="16128" width="31.44140625" style="5" bestFit="1" customWidth="1"/>
    <col min="16129" max="16129" width="7.44140625" style="5" bestFit="1" customWidth="1"/>
    <col min="16130" max="16130" width="6.6640625" style="5" bestFit="1" customWidth="1"/>
    <col min="16131" max="16131" width="12.6640625" style="5" bestFit="1" customWidth="1"/>
    <col min="16132" max="16132" width="17.109375" style="5" bestFit="1" customWidth="1"/>
    <col min="16133" max="16133" width="12.6640625" style="5" bestFit="1" customWidth="1"/>
    <col min="16134" max="16134" width="12.6640625" style="5" customWidth="1"/>
    <col min="16135" max="16135" width="13.6640625" style="5" customWidth="1"/>
    <col min="16136" max="16136" width="14" style="5" bestFit="1" customWidth="1"/>
    <col min="16137" max="16137" width="4.44140625" style="5" customWidth="1"/>
    <col min="16138" max="16138" width="12.44140625" style="5" customWidth="1"/>
    <col min="16139" max="16141" width="13" style="5" bestFit="1" customWidth="1"/>
    <col min="16142" max="16384" width="12.44140625" style="5" customWidth="1"/>
  </cols>
  <sheetData>
    <row r="2" spans="2:64" ht="13.2" thickBot="1" x14ac:dyDescent="0.25"/>
    <row r="3" spans="2:64" s="14" customFormat="1" ht="25.95" customHeight="1" thickBot="1" x14ac:dyDescent="0.3">
      <c r="B3" s="240" t="s">
        <v>26</v>
      </c>
      <c r="C3" s="241"/>
      <c r="D3" s="241"/>
      <c r="E3" s="241"/>
      <c r="F3" s="241"/>
      <c r="G3" s="241"/>
      <c r="H3" s="241"/>
      <c r="I3" s="241"/>
      <c r="J3" s="242"/>
      <c r="K3" s="115"/>
      <c r="L3" s="243" t="s">
        <v>27</v>
      </c>
      <c r="M3" s="244"/>
    </row>
    <row r="4" spans="2:64" ht="13.8" x14ac:dyDescent="0.25">
      <c r="B4" s="73"/>
      <c r="C4" s="74"/>
      <c r="D4" s="74"/>
      <c r="E4" s="74"/>
      <c r="F4" s="74"/>
      <c r="G4" s="74"/>
      <c r="H4" s="74"/>
      <c r="I4" s="74"/>
      <c r="J4" s="75"/>
      <c r="K4" s="72"/>
      <c r="L4" s="76"/>
      <c r="M4" s="78"/>
    </row>
    <row r="5" spans="2:64" ht="55.2" x14ac:dyDescent="0.25">
      <c r="B5" s="134" t="s">
        <v>28</v>
      </c>
      <c r="C5" s="135" t="s">
        <v>29</v>
      </c>
      <c r="D5" s="136" t="s">
        <v>30</v>
      </c>
      <c r="E5" s="136" t="s">
        <v>31</v>
      </c>
      <c r="F5" s="135" t="s">
        <v>32</v>
      </c>
      <c r="G5" s="135" t="s">
        <v>33</v>
      </c>
      <c r="H5" s="136" t="s">
        <v>34</v>
      </c>
      <c r="I5" s="137" t="s">
        <v>35</v>
      </c>
      <c r="J5" s="138" t="s">
        <v>36</v>
      </c>
      <c r="K5" s="72"/>
      <c r="L5" s="139" t="s">
        <v>37</v>
      </c>
      <c r="M5" s="140"/>
    </row>
    <row r="6" spans="2:64" ht="13.8" x14ac:dyDescent="0.25">
      <c r="B6" s="88"/>
      <c r="C6" s="77"/>
      <c r="D6" s="77"/>
      <c r="E6" s="77"/>
      <c r="F6" s="77"/>
      <c r="G6" s="77"/>
      <c r="H6" s="77"/>
      <c r="I6" s="77"/>
      <c r="J6" s="89"/>
      <c r="K6" s="72"/>
      <c r="L6" s="76"/>
      <c r="M6" s="78"/>
    </row>
    <row r="7" spans="2:64" ht="13.8" x14ac:dyDescent="0.25">
      <c r="B7" s="90" t="s">
        <v>40</v>
      </c>
      <c r="C7" s="91" t="s">
        <v>41</v>
      </c>
      <c r="D7" s="91" t="s">
        <v>42</v>
      </c>
      <c r="E7" s="92">
        <v>46586.28</v>
      </c>
      <c r="F7" s="92">
        <v>2989.2</v>
      </c>
      <c r="G7" s="92">
        <f t="shared" ref="G7:G12" si="0">E7+F7</f>
        <v>49575.479999999996</v>
      </c>
      <c r="H7" s="93">
        <f>E7/12</f>
        <v>3882.19</v>
      </c>
      <c r="I7" s="93">
        <f>F7/12</f>
        <v>249.1</v>
      </c>
      <c r="J7" s="94">
        <f>H7+I7</f>
        <v>4131.29</v>
      </c>
      <c r="K7" s="95"/>
      <c r="L7" s="141">
        <v>0</v>
      </c>
      <c r="M7" s="99">
        <f>J7*L7</f>
        <v>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2:64" ht="13.8" x14ac:dyDescent="0.25">
      <c r="B8" s="90" t="s">
        <v>43</v>
      </c>
      <c r="C8" s="91" t="s">
        <v>41</v>
      </c>
      <c r="D8" s="91" t="s">
        <v>42</v>
      </c>
      <c r="E8" s="92">
        <v>46586.28</v>
      </c>
      <c r="F8" s="92">
        <v>2989.2</v>
      </c>
      <c r="G8" s="92">
        <f t="shared" si="0"/>
        <v>49575.479999999996</v>
      </c>
      <c r="H8" s="93">
        <f t="shared" ref="H8:I12" si="1">E8/12</f>
        <v>3882.19</v>
      </c>
      <c r="I8" s="93">
        <f t="shared" si="1"/>
        <v>249.1</v>
      </c>
      <c r="J8" s="94">
        <f t="shared" ref="J8:J12" si="2">H8+I8</f>
        <v>4131.29</v>
      </c>
      <c r="K8" s="95"/>
      <c r="L8" s="141">
        <v>0</v>
      </c>
      <c r="M8" s="101">
        <f t="shared" ref="M8:M12" si="3">J8*L8</f>
        <v>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2:64" ht="13.8" x14ac:dyDescent="0.25">
      <c r="B9" s="90" t="s">
        <v>44</v>
      </c>
      <c r="C9" s="92" t="s">
        <v>45</v>
      </c>
      <c r="D9" s="91">
        <v>0</v>
      </c>
      <c r="E9" s="92">
        <v>43611.519999999997</v>
      </c>
      <c r="F9" s="92">
        <v>2806.28</v>
      </c>
      <c r="G9" s="92">
        <f t="shared" si="0"/>
        <v>46417.799999999996</v>
      </c>
      <c r="H9" s="93">
        <f t="shared" si="1"/>
        <v>3634.2933333333331</v>
      </c>
      <c r="I9" s="93">
        <f t="shared" si="1"/>
        <v>233.85666666666668</v>
      </c>
      <c r="J9" s="94">
        <f t="shared" si="2"/>
        <v>3868.1499999999996</v>
      </c>
      <c r="K9" s="95"/>
      <c r="L9" s="141">
        <v>0</v>
      </c>
      <c r="M9" s="101">
        <f t="shared" si="3"/>
        <v>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2:64" ht="13.8" x14ac:dyDescent="0.25">
      <c r="B10" s="90" t="s">
        <v>46</v>
      </c>
      <c r="C10" s="91" t="s">
        <v>47</v>
      </c>
      <c r="D10" s="91">
        <v>0</v>
      </c>
      <c r="E10" s="92">
        <v>39707.43</v>
      </c>
      <c r="F10" s="92">
        <v>2554.85</v>
      </c>
      <c r="G10" s="92">
        <f t="shared" si="0"/>
        <v>42262.28</v>
      </c>
      <c r="H10" s="93">
        <f t="shared" si="1"/>
        <v>3308.9524999999999</v>
      </c>
      <c r="I10" s="93">
        <f t="shared" si="1"/>
        <v>212.90416666666667</v>
      </c>
      <c r="J10" s="94">
        <f t="shared" si="2"/>
        <v>3521.8566666666666</v>
      </c>
      <c r="K10" s="95"/>
      <c r="L10" s="141">
        <v>0</v>
      </c>
      <c r="M10" s="101">
        <f t="shared" si="3"/>
        <v>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2:64" ht="13.8" x14ac:dyDescent="0.25">
      <c r="B11" s="90" t="s">
        <v>48</v>
      </c>
      <c r="C11" s="91" t="s">
        <v>49</v>
      </c>
      <c r="D11" s="91">
        <v>0</v>
      </c>
      <c r="E11" s="92">
        <v>36101.730000000003</v>
      </c>
      <c r="F11" s="92">
        <v>2323.2199999999998</v>
      </c>
      <c r="G11" s="92">
        <f t="shared" si="0"/>
        <v>38424.950000000004</v>
      </c>
      <c r="H11" s="93">
        <f t="shared" si="1"/>
        <v>3008.4775000000004</v>
      </c>
      <c r="I11" s="93">
        <f t="shared" si="1"/>
        <v>193.60166666666666</v>
      </c>
      <c r="J11" s="94">
        <f t="shared" si="2"/>
        <v>3202.0791666666669</v>
      </c>
      <c r="K11" s="95"/>
      <c r="L11" s="141">
        <v>0</v>
      </c>
      <c r="M11" s="101">
        <f t="shared" si="3"/>
        <v>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2:64" ht="13.8" x14ac:dyDescent="0.25">
      <c r="B12" s="88" t="s">
        <v>60</v>
      </c>
      <c r="C12" s="102" t="s">
        <v>61</v>
      </c>
      <c r="D12" s="102">
        <v>0</v>
      </c>
      <c r="E12" s="93">
        <v>33596.31</v>
      </c>
      <c r="F12" s="92">
        <v>2161.75</v>
      </c>
      <c r="G12" s="92">
        <f t="shared" si="0"/>
        <v>35758.06</v>
      </c>
      <c r="H12" s="93">
        <f t="shared" si="1"/>
        <v>2799.6924999999997</v>
      </c>
      <c r="I12" s="93">
        <f t="shared" si="1"/>
        <v>180.14583333333334</v>
      </c>
      <c r="J12" s="94">
        <f t="shared" si="2"/>
        <v>2979.8383333333331</v>
      </c>
      <c r="K12" s="95"/>
      <c r="L12" s="141">
        <v>0</v>
      </c>
      <c r="M12" s="105">
        <f t="shared" si="3"/>
        <v>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2:64" ht="20.399999999999999" customHeight="1" x14ac:dyDescent="0.25">
      <c r="B13" s="142"/>
      <c r="C13" s="143"/>
      <c r="D13" s="144"/>
      <c r="E13" s="104"/>
      <c r="F13" s="104"/>
      <c r="G13" s="104"/>
      <c r="H13" s="104"/>
      <c r="I13" s="104"/>
      <c r="J13" s="145"/>
      <c r="K13" s="95"/>
      <c r="L13" s="146" t="s">
        <v>50</v>
      </c>
      <c r="M13" s="147">
        <f>M7+M8+M9+M10+M11+M12</f>
        <v>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2:64" s="14" customFormat="1" ht="31.2" customHeight="1" x14ac:dyDescent="0.25">
      <c r="B14" s="115"/>
      <c r="C14" s="116"/>
      <c r="D14" s="117"/>
      <c r="E14" s="111"/>
      <c r="F14" s="111"/>
      <c r="G14" s="111"/>
      <c r="H14" s="111"/>
      <c r="I14" s="111"/>
      <c r="J14" s="111"/>
      <c r="K14" s="111"/>
      <c r="L14" s="148">
        <v>0.03</v>
      </c>
      <c r="M14" s="149">
        <f>M13*L14</f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2:64" s="14" customFormat="1" ht="30.6" customHeight="1" thickBot="1" x14ac:dyDescent="0.3">
      <c r="B15" s="115"/>
      <c r="C15" s="116"/>
      <c r="D15" s="117"/>
      <c r="E15" s="111"/>
      <c r="F15" s="111"/>
      <c r="G15" s="111"/>
      <c r="H15" s="111"/>
      <c r="I15" s="111"/>
      <c r="J15" s="111"/>
      <c r="K15" s="111"/>
      <c r="L15" s="150" t="s">
        <v>67</v>
      </c>
      <c r="M15" s="151">
        <f>SUM(M13:M14)</f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2:64" ht="13.95" customHeight="1" x14ac:dyDescent="0.25">
      <c r="B16" s="72"/>
      <c r="C16" s="124"/>
      <c r="D16" s="125"/>
      <c r="E16" s="95"/>
      <c r="F16" s="95"/>
      <c r="G16" s="95"/>
      <c r="H16" s="95"/>
      <c r="I16" s="95"/>
      <c r="J16" s="95"/>
      <c r="K16" s="95"/>
      <c r="L16" s="95"/>
      <c r="M16" s="9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2:64" ht="13.95" customHeight="1" x14ac:dyDescent="0.25">
      <c r="B17" s="72"/>
      <c r="C17" s="124"/>
      <c r="D17" s="125"/>
      <c r="E17" s="95"/>
      <c r="F17" s="95"/>
      <c r="G17" s="95"/>
      <c r="H17" s="95"/>
      <c r="I17" s="95"/>
      <c r="J17" s="95"/>
      <c r="K17" s="95"/>
      <c r="L17" s="95"/>
      <c r="M17" s="9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2:64" ht="13.95" customHeight="1" x14ac:dyDescent="0.25">
      <c r="B18" s="72"/>
      <c r="C18" s="124"/>
      <c r="D18" s="125"/>
      <c r="E18" s="95"/>
      <c r="F18" s="95"/>
      <c r="G18" s="95"/>
      <c r="H18" s="95"/>
      <c r="I18" s="95"/>
      <c r="J18" s="95"/>
      <c r="K18" s="95"/>
      <c r="L18" s="95"/>
      <c r="M18" s="9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2:64" ht="13.95" customHeight="1" x14ac:dyDescent="0.25">
      <c r="B19" s="72"/>
      <c r="C19" s="124"/>
      <c r="D19" s="125"/>
      <c r="E19" s="95"/>
      <c r="F19" s="95"/>
      <c r="G19" s="95"/>
      <c r="H19" s="95"/>
      <c r="I19" s="95"/>
      <c r="J19" s="95"/>
      <c r="K19" s="95"/>
      <c r="L19" s="95"/>
      <c r="M19" s="9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2:64" ht="13.8" x14ac:dyDescent="0.25">
      <c r="B20" s="126" t="s">
        <v>10</v>
      </c>
      <c r="C20" s="127"/>
      <c r="D20" s="127"/>
      <c r="E20" s="128"/>
      <c r="F20" s="129"/>
      <c r="G20" s="95"/>
      <c r="H20" s="95"/>
      <c r="I20" s="95"/>
      <c r="J20" s="95"/>
      <c r="K20" s="95"/>
      <c r="L20" s="95"/>
      <c r="M20" s="9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2:64" ht="13.8" x14ac:dyDescent="0.25">
      <c r="B21" s="231" t="s">
        <v>56</v>
      </c>
      <c r="C21" s="232"/>
      <c r="D21" s="232"/>
      <c r="E21" s="232"/>
      <c r="F21" s="233"/>
      <c r="G21" s="95"/>
      <c r="H21" s="95"/>
      <c r="I21" s="95"/>
      <c r="J21" s="95"/>
      <c r="K21" s="95"/>
      <c r="L21" s="95"/>
      <c r="M21" s="9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2:64" ht="13.8" x14ac:dyDescent="0.25">
      <c r="B22" s="130" t="s">
        <v>57</v>
      </c>
      <c r="C22" s="131">
        <f>3*12*2</f>
        <v>72</v>
      </c>
      <c r="D22" s="131" t="s">
        <v>37</v>
      </c>
      <c r="E22" s="132"/>
      <c r="F22" s="133"/>
      <c r="G22" s="95"/>
      <c r="H22" s="95"/>
      <c r="I22" s="95"/>
      <c r="J22" s="95"/>
      <c r="K22" s="95"/>
      <c r="L22" s="95"/>
      <c r="M22" s="9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2:64" ht="13.8" x14ac:dyDescent="0.25">
      <c r="B23" s="72"/>
      <c r="C23" s="72"/>
      <c r="D23" s="72"/>
      <c r="E23" s="95"/>
      <c r="F23" s="95"/>
      <c r="G23" s="95"/>
      <c r="H23" s="95"/>
      <c r="I23" s="95"/>
      <c r="J23" s="95"/>
      <c r="K23" s="95"/>
      <c r="L23" s="95"/>
      <c r="M23" s="9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2:64" ht="13.8" x14ac:dyDescent="0.25">
      <c r="B24" s="72"/>
      <c r="C24" s="72"/>
      <c r="D24" s="72"/>
      <c r="E24" s="95"/>
      <c r="F24" s="95"/>
      <c r="G24" s="95"/>
      <c r="H24" s="95"/>
      <c r="I24" s="95"/>
      <c r="J24" s="95"/>
      <c r="K24" s="95"/>
      <c r="L24" s="95"/>
      <c r="M24" s="9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2:64" ht="13.8" x14ac:dyDescent="0.25">
      <c r="B25" s="72"/>
      <c r="C25" s="72"/>
      <c r="D25" s="72"/>
      <c r="E25" s="95"/>
      <c r="F25" s="95"/>
      <c r="G25" s="95"/>
      <c r="H25" s="95"/>
      <c r="I25" s="95"/>
      <c r="J25" s="95"/>
      <c r="K25" s="95"/>
      <c r="L25" s="95"/>
      <c r="M25" s="9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2:64" ht="13.8" x14ac:dyDescent="0.25">
      <c r="B26" s="72"/>
      <c r="C26" s="72"/>
      <c r="D26" s="72"/>
      <c r="E26" s="95"/>
      <c r="F26" s="95"/>
      <c r="G26" s="95"/>
      <c r="H26" s="95"/>
      <c r="I26" s="95"/>
      <c r="J26" s="95"/>
      <c r="K26" s="95"/>
      <c r="L26" s="95"/>
      <c r="M26" s="9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2:64" ht="13.8" x14ac:dyDescent="0.25">
      <c r="B27" s="72"/>
      <c r="C27" s="72"/>
      <c r="D27" s="72"/>
      <c r="E27" s="95"/>
      <c r="F27" s="95"/>
      <c r="G27" s="95"/>
      <c r="H27" s="95"/>
      <c r="I27" s="95"/>
      <c r="J27" s="95"/>
      <c r="K27" s="95"/>
      <c r="L27" s="95"/>
      <c r="M27" s="9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2:64" ht="13.8" x14ac:dyDescent="0.25">
      <c r="B28" s="72"/>
      <c r="C28" s="72"/>
      <c r="D28" s="72"/>
      <c r="E28" s="95"/>
      <c r="F28" s="95"/>
      <c r="G28" s="95"/>
      <c r="H28" s="95"/>
      <c r="I28" s="95"/>
      <c r="J28" s="95"/>
      <c r="K28" s="95"/>
      <c r="L28" s="95"/>
      <c r="M28" s="9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2:64" x14ac:dyDescent="0.2"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2:64" x14ac:dyDescent="0.2"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2:64" x14ac:dyDescent="0.2"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2:64" x14ac:dyDescent="0.2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5:64" x14ac:dyDescent="0.2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5:64" x14ac:dyDescent="0.2"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5:64" x14ac:dyDescent="0.2"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5:64" x14ac:dyDescent="0.2"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5:64" x14ac:dyDescent="0.2"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5:64" x14ac:dyDescent="0.2"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5:64" x14ac:dyDescent="0.2"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5:64" x14ac:dyDescent="0.2"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5:64" x14ac:dyDescent="0.2"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5:64" x14ac:dyDescent="0.2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5:64" x14ac:dyDescent="0.2"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5:64" x14ac:dyDescent="0.2"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5:64" x14ac:dyDescent="0.2"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5:64" x14ac:dyDescent="0.2"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5:64" x14ac:dyDescent="0.2"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5:64" x14ac:dyDescent="0.2"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5:64" x14ac:dyDescent="0.2"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5:64" x14ac:dyDescent="0.2"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5:64" x14ac:dyDescent="0.2"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5:64" x14ac:dyDescent="0.2"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5:64" x14ac:dyDescent="0.2"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5:64" x14ac:dyDescent="0.2"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5:64" x14ac:dyDescent="0.2"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5:64" x14ac:dyDescent="0.2"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5:64" x14ac:dyDescent="0.2"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5:64" x14ac:dyDescent="0.2"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5:64" x14ac:dyDescent="0.2"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5:64" x14ac:dyDescent="0.2"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5:64" x14ac:dyDescent="0.2"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5:64" x14ac:dyDescent="0.2"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5:64" x14ac:dyDescent="0.2"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5:64" x14ac:dyDescent="0.2"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5:64" x14ac:dyDescent="0.2"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5:64" x14ac:dyDescent="0.2"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5:64" x14ac:dyDescent="0.2"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5:64" x14ac:dyDescent="0.2"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5:64" x14ac:dyDescent="0.2"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5:64" x14ac:dyDescent="0.2"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5:64" x14ac:dyDescent="0.2"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</row>
    <row r="72" spans="5:64" x14ac:dyDescent="0.2"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</row>
    <row r="73" spans="5:64" x14ac:dyDescent="0.2"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</row>
    <row r="74" spans="5:64" x14ac:dyDescent="0.2"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</row>
    <row r="75" spans="5:64" x14ac:dyDescent="0.2"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</row>
    <row r="76" spans="5:64" x14ac:dyDescent="0.2"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</row>
    <row r="77" spans="5:64" x14ac:dyDescent="0.2"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</row>
    <row r="78" spans="5:64" x14ac:dyDescent="0.2"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</row>
    <row r="79" spans="5:64" x14ac:dyDescent="0.2"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</row>
    <row r="80" spans="5:64" x14ac:dyDescent="0.2"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</row>
    <row r="81" spans="5:64" x14ac:dyDescent="0.2"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</row>
    <row r="82" spans="5:64" x14ac:dyDescent="0.2"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</row>
    <row r="83" spans="5:64" x14ac:dyDescent="0.2"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</row>
    <row r="84" spans="5:64" x14ac:dyDescent="0.2"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</row>
    <row r="85" spans="5:64" x14ac:dyDescent="0.2"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</row>
    <row r="86" spans="5:64" x14ac:dyDescent="0.2"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</row>
    <row r="87" spans="5:64" x14ac:dyDescent="0.2"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</row>
    <row r="88" spans="5:64" x14ac:dyDescent="0.2"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</row>
    <row r="89" spans="5:64" x14ac:dyDescent="0.2"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</row>
    <row r="90" spans="5:64" x14ac:dyDescent="0.2"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</row>
    <row r="91" spans="5:64" x14ac:dyDescent="0.2"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</row>
    <row r="92" spans="5:64" x14ac:dyDescent="0.2"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</row>
    <row r="93" spans="5:64" x14ac:dyDescent="0.2"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</row>
    <row r="94" spans="5:64" x14ac:dyDescent="0.2"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</row>
    <row r="95" spans="5:64" x14ac:dyDescent="0.2"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</row>
    <row r="96" spans="5:64" x14ac:dyDescent="0.2"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</row>
    <row r="97" spans="5:64" x14ac:dyDescent="0.2"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</row>
    <row r="98" spans="5:64" x14ac:dyDescent="0.2"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</row>
    <row r="99" spans="5:64" x14ac:dyDescent="0.2"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</row>
    <row r="100" spans="5:64" x14ac:dyDescent="0.2"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</row>
    <row r="101" spans="5:64" x14ac:dyDescent="0.2"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</row>
    <row r="102" spans="5:64" x14ac:dyDescent="0.2"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</row>
    <row r="103" spans="5:64" x14ac:dyDescent="0.2"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</row>
    <row r="104" spans="5:64" x14ac:dyDescent="0.2"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</row>
    <row r="105" spans="5:64" x14ac:dyDescent="0.2"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</row>
    <row r="106" spans="5:64" x14ac:dyDescent="0.2"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</row>
    <row r="107" spans="5:64" x14ac:dyDescent="0.2"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</row>
    <row r="108" spans="5:64" x14ac:dyDescent="0.2"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</row>
    <row r="109" spans="5:64" x14ac:dyDescent="0.2"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</row>
    <row r="110" spans="5:64" x14ac:dyDescent="0.2"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</row>
    <row r="111" spans="5:64" x14ac:dyDescent="0.2"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</row>
    <row r="112" spans="5:64" x14ac:dyDescent="0.2"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</row>
    <row r="113" spans="5:64" x14ac:dyDescent="0.2"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</row>
    <row r="114" spans="5:64" x14ac:dyDescent="0.2"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</row>
    <row r="115" spans="5:64" x14ac:dyDescent="0.2"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</row>
    <row r="116" spans="5:64" x14ac:dyDescent="0.2"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</row>
    <row r="117" spans="5:64" x14ac:dyDescent="0.2"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</row>
    <row r="118" spans="5:64" x14ac:dyDescent="0.2"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</row>
    <row r="119" spans="5:64" x14ac:dyDescent="0.2"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</row>
    <row r="120" spans="5:64" x14ac:dyDescent="0.2"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</row>
    <row r="121" spans="5:64" x14ac:dyDescent="0.2"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</row>
    <row r="122" spans="5:64" x14ac:dyDescent="0.2"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</row>
    <row r="123" spans="5:64" x14ac:dyDescent="0.2"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</row>
    <row r="124" spans="5:64" x14ac:dyDescent="0.2"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</row>
    <row r="125" spans="5:64" x14ac:dyDescent="0.2"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</row>
    <row r="126" spans="5:64" x14ac:dyDescent="0.2"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</row>
    <row r="127" spans="5:64" x14ac:dyDescent="0.2"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</row>
    <row r="128" spans="5:64" x14ac:dyDescent="0.2"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</row>
    <row r="129" spans="5:64" x14ac:dyDescent="0.2"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</row>
    <row r="130" spans="5:64" x14ac:dyDescent="0.2"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</row>
    <row r="131" spans="5:64" x14ac:dyDescent="0.2"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</row>
    <row r="132" spans="5:64" x14ac:dyDescent="0.2"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</row>
    <row r="133" spans="5:64" x14ac:dyDescent="0.2"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</row>
    <row r="134" spans="5:64" x14ac:dyDescent="0.2"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</row>
    <row r="135" spans="5:64" x14ac:dyDescent="0.2">
      <c r="E135" s="6"/>
      <c r="F135" s="6"/>
      <c r="G135" s="6"/>
      <c r="H135" s="6"/>
      <c r="I135" s="6"/>
      <c r="J135" s="6"/>
      <c r="K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</row>
  </sheetData>
  <mergeCells count="3">
    <mergeCell ref="B21:F21"/>
    <mergeCell ref="B3:J3"/>
    <mergeCell ref="L3:M3"/>
  </mergeCells>
  <pageMargins left="0.74803149606299213" right="0.74803149606299213" top="0.98425196850393704" bottom="0.98425196850393704" header="0.51181102362204722" footer="0.51181102362204722"/>
  <pageSetup paperSize="9" scale="60" orientation="landscape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3"/>
  <sheetViews>
    <sheetView workbookViewId="0">
      <selection activeCell="G15" sqref="G15"/>
    </sheetView>
  </sheetViews>
  <sheetFormatPr defaultRowHeight="13.2" x14ac:dyDescent="0.25"/>
  <cols>
    <col min="1" max="1" width="26.33203125" bestFit="1" customWidth="1"/>
    <col min="2" max="2" width="21" customWidth="1"/>
    <col min="4" max="4" width="19" customWidth="1"/>
    <col min="8" max="8" width="22.5546875" customWidth="1"/>
    <col min="9" max="9" width="5.109375" customWidth="1"/>
    <col min="12" max="12" width="14.109375" customWidth="1"/>
    <col min="13" max="13" width="18.44140625" customWidth="1"/>
  </cols>
  <sheetData>
    <row r="3" spans="1:13" ht="13.8" thickBot="1" x14ac:dyDescent="0.3"/>
    <row r="4" spans="1:13" s="20" customFormat="1" ht="29.4" customHeight="1" thickBot="1" x14ac:dyDescent="0.3">
      <c r="A4" s="240" t="s">
        <v>73</v>
      </c>
      <c r="B4" s="241"/>
      <c r="C4" s="241"/>
      <c r="D4" s="241"/>
      <c r="E4" s="241"/>
      <c r="F4" s="241"/>
      <c r="G4" s="241"/>
      <c r="H4" s="242"/>
      <c r="I4" s="111"/>
      <c r="J4" s="243" t="s">
        <v>51</v>
      </c>
      <c r="K4" s="245"/>
      <c r="L4" s="245"/>
      <c r="M4" s="244"/>
    </row>
    <row r="5" spans="1:13" ht="14.4" thickBot="1" x14ac:dyDescent="0.3">
      <c r="A5" s="74"/>
      <c r="B5" s="152"/>
      <c r="C5" s="74"/>
      <c r="D5" s="153"/>
      <c r="E5" s="153"/>
      <c r="F5" s="153"/>
      <c r="G5" s="153"/>
      <c r="H5" s="154"/>
      <c r="I5" s="95"/>
      <c r="J5" s="155"/>
      <c r="K5" s="93"/>
      <c r="L5" s="93"/>
      <c r="M5" s="101"/>
    </row>
    <row r="6" spans="1:13" ht="14.4" thickBot="1" x14ac:dyDescent="0.3">
      <c r="A6" s="156" t="s">
        <v>28</v>
      </c>
      <c r="B6" s="157" t="s">
        <v>29</v>
      </c>
      <c r="C6" s="157"/>
      <c r="D6" s="157" t="s">
        <v>52</v>
      </c>
      <c r="E6" s="157"/>
      <c r="F6" s="157"/>
      <c r="G6" s="157"/>
      <c r="H6" s="158" t="s">
        <v>59</v>
      </c>
      <c r="I6" s="95"/>
      <c r="J6" s="139" t="s">
        <v>37</v>
      </c>
      <c r="K6" s="85"/>
      <c r="L6" s="159"/>
      <c r="M6" s="160" t="s">
        <v>20</v>
      </c>
    </row>
    <row r="7" spans="1:13" s="20" customFormat="1" ht="30" customHeight="1" x14ac:dyDescent="0.25">
      <c r="A7" s="161" t="s">
        <v>53</v>
      </c>
      <c r="B7" s="162" t="s">
        <v>54</v>
      </c>
      <c r="C7" s="161"/>
      <c r="D7" s="163">
        <v>23851.16</v>
      </c>
      <c r="E7" s="163"/>
      <c r="F7" s="163"/>
      <c r="G7" s="163"/>
      <c r="H7" s="164">
        <f>D7/12</f>
        <v>1987.5966666666666</v>
      </c>
      <c r="I7" s="111"/>
      <c r="J7" s="165">
        <v>0</v>
      </c>
      <c r="K7" s="166"/>
      <c r="L7" s="167"/>
      <c r="M7" s="168">
        <f>H7*J7</f>
        <v>0</v>
      </c>
    </row>
    <row r="8" spans="1:13" s="20" customFormat="1" ht="22.95" customHeight="1" x14ac:dyDescent="0.25">
      <c r="A8" s="161" t="s">
        <v>53</v>
      </c>
      <c r="B8" s="161" t="s">
        <v>55</v>
      </c>
      <c r="C8" s="161"/>
      <c r="D8" s="163">
        <v>36295.599999999999</v>
      </c>
      <c r="E8" s="163"/>
      <c r="F8" s="163"/>
      <c r="G8" s="163"/>
      <c r="H8" s="164">
        <f t="shared" ref="H8" si="0">D8/12</f>
        <v>3024.6333333333332</v>
      </c>
      <c r="I8" s="111"/>
      <c r="J8" s="165">
        <v>0</v>
      </c>
      <c r="K8" s="163"/>
      <c r="L8" s="163"/>
      <c r="M8" s="169">
        <f t="shared" ref="M8" si="1">H8*J8</f>
        <v>0</v>
      </c>
    </row>
    <row r="9" spans="1:13" s="20" customFormat="1" ht="27.6" x14ac:dyDescent="0.25">
      <c r="A9" s="161" t="s">
        <v>53</v>
      </c>
      <c r="B9" s="170" t="s">
        <v>80</v>
      </c>
      <c r="C9" s="161"/>
      <c r="D9" s="163">
        <v>0</v>
      </c>
      <c r="E9" s="163"/>
      <c r="F9" s="163"/>
      <c r="G9" s="163"/>
      <c r="H9" s="164"/>
      <c r="I9" s="111"/>
      <c r="J9" s="171"/>
      <c r="K9" s="163"/>
      <c r="L9" s="163"/>
      <c r="M9" s="169">
        <f>D9</f>
        <v>0</v>
      </c>
    </row>
    <row r="10" spans="1:13" ht="13.8" x14ac:dyDescent="0.25">
      <c r="A10" s="77"/>
      <c r="B10" s="77"/>
      <c r="C10" s="77"/>
      <c r="D10" s="93"/>
      <c r="E10" s="93"/>
      <c r="F10" s="93"/>
      <c r="G10" s="93"/>
      <c r="H10" s="94"/>
      <c r="I10" s="95"/>
      <c r="J10" s="172" t="s">
        <v>50</v>
      </c>
      <c r="K10" s="173">
        <f>SUM(K3:K8)</f>
        <v>0</v>
      </c>
      <c r="L10" s="173">
        <f>SUM(L3:L8)</f>
        <v>0</v>
      </c>
      <c r="M10" s="174">
        <f>M7+M8+M9</f>
        <v>0</v>
      </c>
    </row>
    <row r="11" spans="1:13" ht="22.95" customHeight="1" x14ac:dyDescent="0.25">
      <c r="A11" s="77"/>
      <c r="B11" s="77"/>
      <c r="C11" s="77"/>
      <c r="D11" s="93"/>
      <c r="E11" s="93"/>
      <c r="F11" s="93"/>
      <c r="G11" s="93"/>
      <c r="H11" s="94"/>
      <c r="I11" s="95"/>
      <c r="J11" s="175">
        <v>0.02</v>
      </c>
      <c r="K11" s="176">
        <f>K8*2%</f>
        <v>0</v>
      </c>
      <c r="L11" s="176">
        <f>L8*2%</f>
        <v>0</v>
      </c>
      <c r="M11" s="177">
        <f>(M7+M8)*J11</f>
        <v>0</v>
      </c>
    </row>
    <row r="12" spans="1:13" ht="29.4" customHeight="1" thickBot="1" x14ac:dyDescent="0.3">
      <c r="A12" s="178"/>
      <c r="B12" s="178"/>
      <c r="C12" s="178"/>
      <c r="D12" s="104"/>
      <c r="E12" s="104"/>
      <c r="F12" s="104"/>
      <c r="G12" s="104"/>
      <c r="H12" s="145"/>
      <c r="I12" s="95"/>
      <c r="J12" s="179" t="s">
        <v>66</v>
      </c>
      <c r="K12" s="180"/>
      <c r="L12" s="181"/>
      <c r="M12" s="182">
        <f>M10+M11</f>
        <v>0</v>
      </c>
    </row>
    <row r="13" spans="1:13" ht="13.8" x14ac:dyDescent="0.25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</row>
    <row r="14" spans="1:13" ht="13.8" x14ac:dyDescent="0.25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</row>
    <row r="15" spans="1:13" ht="13.8" x14ac:dyDescent="0.25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</row>
    <row r="16" spans="1:13" ht="13.8" x14ac:dyDescent="0.25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</row>
    <row r="17" spans="1:13" ht="13.8" x14ac:dyDescent="0.25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</row>
    <row r="18" spans="1:13" ht="13.8" x14ac:dyDescent="0.25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</row>
    <row r="19" spans="1:13" ht="13.8" x14ac:dyDescent="0.25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</row>
    <row r="20" spans="1:13" ht="13.8" x14ac:dyDescent="0.25">
      <c r="A20" s="126" t="s">
        <v>10</v>
      </c>
      <c r="B20" s="127"/>
      <c r="C20" s="127"/>
      <c r="D20" s="128"/>
      <c r="E20" s="129"/>
      <c r="F20" s="183"/>
      <c r="G20" s="183"/>
      <c r="H20" s="183"/>
      <c r="I20" s="183"/>
      <c r="J20" s="183"/>
      <c r="K20" s="183"/>
      <c r="L20" s="183"/>
      <c r="M20" s="183"/>
    </row>
    <row r="21" spans="1:13" ht="13.8" x14ac:dyDescent="0.25">
      <c r="A21" s="231" t="s">
        <v>56</v>
      </c>
      <c r="B21" s="232"/>
      <c r="C21" s="232"/>
      <c r="D21" s="232"/>
      <c r="E21" s="233"/>
      <c r="F21" s="183"/>
      <c r="G21" s="183"/>
      <c r="H21" s="183"/>
      <c r="I21" s="183"/>
      <c r="J21" s="183"/>
      <c r="K21" s="183"/>
      <c r="L21" s="183"/>
      <c r="M21" s="183"/>
    </row>
    <row r="22" spans="1:13" ht="13.8" x14ac:dyDescent="0.25">
      <c r="A22" s="130" t="s">
        <v>57</v>
      </c>
      <c r="B22" s="131">
        <f>3*12*2</f>
        <v>72</v>
      </c>
      <c r="C22" s="131" t="s">
        <v>37</v>
      </c>
      <c r="D22" s="132"/>
      <c r="E22" s="133"/>
      <c r="F22" s="183"/>
      <c r="G22" s="183"/>
      <c r="H22" s="183"/>
      <c r="I22" s="183"/>
      <c r="J22" s="183"/>
      <c r="K22" s="183"/>
      <c r="L22" s="183"/>
      <c r="M22" s="183"/>
    </row>
    <row r="23" spans="1:13" ht="13.8" x14ac:dyDescent="0.25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</row>
  </sheetData>
  <mergeCells count="3">
    <mergeCell ref="A4:H4"/>
    <mergeCell ref="J4:M4"/>
    <mergeCell ref="A21:E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B13" sqref="B13:L13"/>
    </sheetView>
  </sheetViews>
  <sheetFormatPr defaultColWidth="8.88671875" defaultRowHeight="13.2" x14ac:dyDescent="0.25"/>
  <cols>
    <col min="2" max="11" width="8.88671875" style="10"/>
    <col min="12" max="12" width="49.5546875" style="10" customWidth="1"/>
  </cols>
  <sheetData>
    <row r="1" spans="2:12" ht="13.8" thickBot="1" x14ac:dyDescent="0.3"/>
    <row r="2" spans="2:12" ht="13.8" thickBot="1" x14ac:dyDescent="0.3">
      <c r="B2" s="246" t="s">
        <v>10</v>
      </c>
      <c r="C2" s="247"/>
      <c r="D2" s="247"/>
      <c r="E2" s="247"/>
      <c r="F2" s="247"/>
      <c r="G2" s="247"/>
      <c r="H2" s="247"/>
      <c r="I2" s="247"/>
      <c r="J2" s="247"/>
      <c r="K2" s="247"/>
      <c r="L2" s="248"/>
    </row>
    <row r="3" spans="2:12" ht="13.8" thickBot="1" x14ac:dyDescent="0.3">
      <c r="B3" s="249" t="s">
        <v>17</v>
      </c>
      <c r="C3" s="250"/>
      <c r="D3" s="250"/>
      <c r="E3" s="250"/>
      <c r="F3" s="250"/>
      <c r="G3" s="250"/>
      <c r="H3" s="250"/>
      <c r="I3" s="250"/>
      <c r="J3" s="250"/>
      <c r="K3" s="250"/>
      <c r="L3" s="251"/>
    </row>
    <row r="4" spans="2:12" ht="15" thickBot="1" x14ac:dyDescent="0.35">
      <c r="B4" s="252" t="s">
        <v>94</v>
      </c>
      <c r="C4" s="253"/>
      <c r="D4" s="253"/>
      <c r="E4" s="253"/>
      <c r="F4" s="253"/>
      <c r="G4" s="253"/>
      <c r="H4" s="253"/>
      <c r="I4" s="253"/>
      <c r="J4" s="253"/>
      <c r="K4" s="253"/>
      <c r="L4" s="254"/>
    </row>
    <row r="5" spans="2:12" ht="13.8" thickBot="1" x14ac:dyDescent="0.3">
      <c r="B5" s="249" t="s">
        <v>12</v>
      </c>
      <c r="C5" s="250"/>
      <c r="D5" s="250"/>
      <c r="E5" s="250"/>
      <c r="F5" s="250"/>
      <c r="G5" s="250"/>
      <c r="H5" s="250"/>
      <c r="I5" s="250"/>
      <c r="J5" s="250"/>
      <c r="K5" s="250"/>
      <c r="L5" s="251"/>
    </row>
    <row r="6" spans="2:12" ht="14.4" x14ac:dyDescent="0.3">
      <c r="B6" s="252" t="s">
        <v>11</v>
      </c>
      <c r="C6" s="253"/>
      <c r="D6" s="253"/>
      <c r="E6" s="253"/>
      <c r="F6" s="253"/>
      <c r="G6" s="253"/>
      <c r="H6" s="253"/>
      <c r="I6" s="253"/>
      <c r="J6" s="253"/>
      <c r="K6" s="253"/>
      <c r="L6" s="254"/>
    </row>
    <row r="7" spans="2:12" ht="15" thickBot="1" x14ac:dyDescent="0.35">
      <c r="B7" s="255" t="s">
        <v>79</v>
      </c>
      <c r="C7" s="256"/>
      <c r="D7" s="256"/>
      <c r="E7" s="256"/>
      <c r="F7" s="256"/>
      <c r="G7" s="256"/>
      <c r="H7" s="256"/>
      <c r="I7" s="256"/>
      <c r="J7" s="256"/>
      <c r="K7" s="256"/>
      <c r="L7" s="257"/>
    </row>
    <row r="8" spans="2:12" ht="13.8" thickBot="1" x14ac:dyDescent="0.3">
      <c r="B8" s="249" t="s">
        <v>69</v>
      </c>
      <c r="C8" s="250"/>
      <c r="D8" s="250"/>
      <c r="E8" s="250"/>
      <c r="F8" s="250"/>
      <c r="G8" s="250"/>
      <c r="H8" s="250"/>
      <c r="I8" s="250"/>
      <c r="J8" s="250"/>
      <c r="K8" s="250"/>
      <c r="L8" s="251"/>
    </row>
    <row r="9" spans="2:12" ht="15" thickBot="1" x14ac:dyDescent="0.35">
      <c r="B9" s="252" t="s">
        <v>70</v>
      </c>
      <c r="C9" s="253"/>
      <c r="D9" s="253"/>
      <c r="E9" s="253"/>
      <c r="F9" s="253"/>
      <c r="G9" s="253"/>
      <c r="H9" s="253"/>
      <c r="I9" s="253"/>
      <c r="J9" s="253"/>
      <c r="K9" s="253"/>
      <c r="L9" s="254"/>
    </row>
    <row r="10" spans="2:12" ht="13.8" thickBot="1" x14ac:dyDescent="0.3">
      <c r="B10" s="249" t="s">
        <v>13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1"/>
    </row>
    <row r="11" spans="2:12" ht="14.4" x14ac:dyDescent="0.3">
      <c r="B11" s="252" t="s">
        <v>14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4"/>
    </row>
    <row r="12" spans="2:12" ht="14.4" x14ac:dyDescent="0.3">
      <c r="B12" s="255" t="s">
        <v>127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7"/>
    </row>
    <row r="13" spans="2:12" ht="31.2" customHeight="1" thickBot="1" x14ac:dyDescent="0.35">
      <c r="B13" s="258" t="s">
        <v>126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60"/>
    </row>
    <row r="14" spans="2:12" ht="13.8" thickBot="1" x14ac:dyDescent="0.3">
      <c r="B14" s="249" t="s">
        <v>81</v>
      </c>
      <c r="C14" s="250"/>
      <c r="D14" s="250"/>
      <c r="E14" s="250"/>
      <c r="F14" s="250"/>
      <c r="G14" s="250"/>
      <c r="H14" s="250"/>
      <c r="I14" s="250"/>
      <c r="J14" s="250"/>
      <c r="K14" s="250"/>
      <c r="L14" s="251"/>
    </row>
    <row r="15" spans="2:12" ht="25.95" customHeight="1" thickBot="1" x14ac:dyDescent="0.3">
      <c r="B15" s="261" t="s">
        <v>92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3"/>
    </row>
    <row r="16" spans="2:12" ht="12.75" customHeight="1" thickBot="1" x14ac:dyDescent="0.3">
      <c r="B16" s="249" t="s">
        <v>82</v>
      </c>
      <c r="C16" s="250"/>
      <c r="D16" s="250"/>
      <c r="E16" s="250"/>
      <c r="F16" s="250"/>
      <c r="G16" s="250"/>
      <c r="H16" s="250"/>
      <c r="I16" s="250"/>
      <c r="J16" s="250"/>
      <c r="K16" s="250"/>
      <c r="L16" s="251"/>
    </row>
    <row r="17" spans="1:12" ht="13.8" thickBot="1" x14ac:dyDescent="0.3">
      <c r="B17" s="261" t="s">
        <v>93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</row>
    <row r="18" spans="1:12" ht="12.6" customHeight="1" thickBot="1" x14ac:dyDescent="0.3">
      <c r="A18" s="21"/>
      <c r="B18" s="249" t="s">
        <v>83</v>
      </c>
      <c r="C18" s="250"/>
      <c r="D18" s="250"/>
      <c r="E18" s="250"/>
      <c r="F18" s="250"/>
      <c r="G18" s="250"/>
      <c r="H18" s="250"/>
      <c r="I18" s="250"/>
      <c r="J18" s="250"/>
      <c r="K18" s="250"/>
      <c r="L18" s="251"/>
    </row>
    <row r="19" spans="1:12" ht="45.6" customHeight="1" thickBot="1" x14ac:dyDescent="0.35">
      <c r="B19" s="258" t="s">
        <v>84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60"/>
    </row>
    <row r="20" spans="1:12" ht="13.8" thickBot="1" x14ac:dyDescent="0.3">
      <c r="B20" s="249" t="s">
        <v>16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1"/>
    </row>
    <row r="21" spans="1:12" ht="14.4" x14ac:dyDescent="0.3">
      <c r="B21" s="252" t="s">
        <v>125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4"/>
    </row>
    <row r="22" spans="1:12" ht="13.8" thickBot="1" x14ac:dyDescent="0.3">
      <c r="B22" s="7"/>
      <c r="C22" s="8"/>
      <c r="D22" s="8"/>
      <c r="E22" s="8"/>
      <c r="F22" s="8"/>
      <c r="G22" s="8"/>
      <c r="H22" s="8"/>
      <c r="I22" s="8"/>
      <c r="J22" s="8"/>
      <c r="K22" s="8"/>
      <c r="L22" s="9"/>
    </row>
  </sheetData>
  <mergeCells count="20">
    <mergeCell ref="B21:L21"/>
    <mergeCell ref="B8:L8"/>
    <mergeCell ref="B9:L9"/>
    <mergeCell ref="B16:L16"/>
    <mergeCell ref="B17:L17"/>
    <mergeCell ref="B19:L19"/>
    <mergeCell ref="B20:L20"/>
    <mergeCell ref="B14:L14"/>
    <mergeCell ref="B15:L15"/>
    <mergeCell ref="B18:L18"/>
    <mergeCell ref="B10:L10"/>
    <mergeCell ref="B11:L11"/>
    <mergeCell ref="B12:L12"/>
    <mergeCell ref="B13:L13"/>
    <mergeCell ref="B6:L6"/>
    <mergeCell ref="B2:L2"/>
    <mergeCell ref="B3:L3"/>
    <mergeCell ref="B4:L4"/>
    <mergeCell ref="B5:L5"/>
    <mergeCell ref="B7:L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Assegnazione</vt:lpstr>
      <vt:lpstr>T.D. - NO IRAP </vt:lpstr>
      <vt:lpstr>T.D. - SI IRAP </vt:lpstr>
      <vt:lpstr>Assegni di Ricerca</vt:lpstr>
      <vt:lpstr>Istruzioni</vt:lpstr>
      <vt:lpstr>'T.D. - NO IRAP '!Area_stampa</vt:lpstr>
      <vt:lpstr>'T.D. - SI IRAP '!Area_stampa</vt:lpstr>
    </vt:vector>
  </TitlesOfParts>
  <Company>I.N.F.N.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</dc:creator>
  <cp:lastModifiedBy>sargenta</cp:lastModifiedBy>
  <cp:lastPrinted>2017-05-24T11:12:33Z</cp:lastPrinted>
  <dcterms:created xsi:type="dcterms:W3CDTF">2010-02-23T12:31:43Z</dcterms:created>
  <dcterms:modified xsi:type="dcterms:W3CDTF">2019-06-17T09:08:25Z</dcterms:modified>
</cp:coreProperties>
</file>